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<sst xmlns="http://schemas.openxmlformats.org/spreadsheetml/2006/main" count="70" uniqueCount="56">
  <si>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رقم الطلب</t>
  </si>
  <si>
    <t>العميل</t>
  </si>
  <si>
    <t>تاريخ الطلب</t>
  </si>
  <si>
    <t>القناة</t>
  </si>
  <si>
    <t>المنتج</t>
  </si>
  <si>
    <t>قطعة</t>
  </si>
  <si>
    <t>سعر الوحدة</t>
  </si>
  <si>
    <t>المبلغ</t>
  </si>
  <si>
    <t>الحالة</t>
  </si>
  <si>
    <t>الشحن / رقم التتبع</t>
  </si>
  <si>
    <t>تاريخ التسليم</t>
  </si>
  <si>
    <t>مدة التسليم (أيام)</t>
  </si>
  <si>
    <t>SP-1001</t>
  </si>
  <si>
    <t>ماركت دemir</t>
  </si>
  <si>
    <t>WhatsApp</t>
  </si>
  <si>
    <t>شريط تغليف 45mm</t>
  </si>
  <si>
    <t>تم التسليم</t>
  </si>
  <si>
    <t>ARS-88110023</t>
  </si>
  <si>
    <t>SP-1002</t>
  </si>
  <si>
    <t>مكتبة يلماز المحدودة</t>
  </si>
  <si>
    <t>الهاتف</t>
  </si>
  <si>
    <t>ورق A4 80 غ</t>
  </si>
  <si>
    <t>قيد الشحن</t>
  </si>
  <si>
    <t>MNG-4471200</t>
  </si>
  <si>
    <t>SP-1003</t>
  </si>
  <si>
    <t>آدا للتنظيف</t>
  </si>
  <si>
    <t>الموقع الإلكتروني</t>
  </si>
  <si>
    <t>مبيّض ملابس 4 لتر</t>
  </si>
  <si>
    <t>قيد التجهيز</t>
  </si>
  <si>
    <t/>
  </si>
  <si>
    <t>SP-1004</t>
  </si>
  <si>
    <t>كايا للإنشاءات</t>
  </si>
  <si>
    <t>المتجر</t>
  </si>
  <si>
    <t>غلاف تمدد 45cm</t>
  </si>
  <si>
    <t>SP-1005</t>
  </si>
  <si>
    <t>أوز للأغذية</t>
  </si>
  <si>
    <t>Trendyol</t>
  </si>
  <si>
    <t>ذاكرة USB 64 GB</t>
  </si>
  <si>
    <t>ملغى</t>
  </si>
  <si>
    <t>قالب Excel لمتابعة الطلبات</t>
  </si>
  <si>
    <t>قالب Excel مجاني · stokexcel.com</t>
  </si>
  <si>
    <t>الملخص</t>
  </si>
  <si>
    <t>طريقة الاستخدام</t>
  </si>
  <si>
    <t>إجمالي الطلبات</t>
  </si>
  <si>
    <t>1. افتح كل طلب وارد كصف واحد؛ ويُحسب المبلغ تلقائيًا.</t>
  </si>
  <si>
    <t>إجمالي مبلغ الطلبات</t>
  </si>
  <si>
    <t>2. من عمود الحالة قدّم الطلب: قيد التجهيز ← قيد الشحن ← تم التسليم.</t>
  </si>
  <si>
    <t>تم تسليمها</t>
  </si>
  <si>
    <t>3. اكتب رقم تتبع الشحنة؛ وحين يسأل العميل تجده في مكان واحد.</t>
  </si>
  <si>
    <t>المعلّقة (قيد التجهيز + قيد الشحن)</t>
  </si>
  <si>
    <t>4. عند إدخال تاريخ التسليم يعرض عمود مدة التسليم (أيام) كم يومًا استغرق التسليم.</t>
  </si>
  <si>
    <t>الطلبات الملغاة</t>
  </si>
  <si>
    <t>5. من عمود القناة يمكنك معرفة أي قناة بيع تعمل بشكل أفضل.</t>
  </si>
  <si>
    <t>متوسط مبلغ الطلب</t>
  </si>
  <si>
    <t>عندما لا يكفي Excel: Ofisx على السحابة ومن الهاتف وبشكل تلقائي ←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</si>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</sst>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"تم التسليم"</formula>
    </cfRule>
  </conditionalFormatting>
  <conditionalFormatting sqref="I2:I300">
    <cfRule type="cellIs" dxfId="1" priority="1" operator="equal">
      <formula>"ملغى"</formula>
    </cfRule>
  </conditionalFormatting>
  <conditionalFormatting sqref="I2:I300">
    <cfRule type="cellIs" dxfId="2" priority="1" operator="equal">
      <formula>"قيد التجهيز"</formula>
    </cfRule>
  </conditionalFormatting>
  <dataValidations count="4">
    <dataValidation type="list" allowBlank="1" showErrorMessage="1" errorTitle="قيمة غير صالحة" error="يُرجى اختيار أحد الخيارات من القائمة." sqref="D10:D300">
      <formula1>"المتجر,الهاتف,WhatsApp,الموقع الإلكتروني,Trendyol,Hepsiburada"</formula1>
    </dataValidation>
    <dataValidation type="list" allowBlank="1" showErrorMessage="1" errorTitle="قيمة غير صالحة" error="يُرجى اختيار أحد الخيارات من القائمة." sqref="D2:D300">
      <formula1>"المتجر,الهاتف,WhatsApp,الموقع الإلكتروني,Trendyol,Hepsiburada"</formula1>
    </dataValidation>
    <dataValidation type="list" allowBlank="1" showErrorMessage="1" errorTitle="قيمة غير صالحة" error="يُرجى اختيار أحد الخيارات من القائمة." sqref="I10:I300">
      <formula1>"قيد التجهيز,قيد الشحن,تم التسليم,ملغى"</formula1>
    </dataValidation>
    <dataValidation type="list" allowBlank="1" showErrorMessage="1" errorTitle="قيمة غير صالحة" error="يُرجى اختيار أحد الخيارات من القائمة." sqref="I2:I300">
      <formula1>"قيد التجهيز,قيد الشحن,تم التسليم,ملغى"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COUNTA('البيانات'!A2:A300)</f>
      </c>
      <c r="E6" s="19" t="s">
        <v>44</v>
      </c>
    </row>
    <row r="7" ht="30" customHeight="1" spans="2:5" x14ac:dyDescent="0.25">
      <c r="B7" s="17" t="s">
        <v>45</v>
      </c>
      <c r="C7" s="20">
        <f>SUM('البيانات'!H2:H300)</f>
      </c>
      <c r="E7" s="19" t="s">
        <v>46</v>
      </c>
    </row>
    <row r="8" ht="30" customHeight="1" spans="2:5" x14ac:dyDescent="0.25">
      <c r="B8" s="17" t="s">
        <v>47</v>
      </c>
      <c r="C8" s="18">
        <f>COUNTIF('البيانات'!I2:I300,"تم التسليم")</f>
      </c>
      <c r="E8" s="19" t="s">
        <v>48</v>
      </c>
    </row>
    <row r="9" ht="30" customHeight="1" spans="2:5" x14ac:dyDescent="0.25">
      <c r="B9" s="17" t="s">
        <v>49</v>
      </c>
      <c r="C9" s="18">
        <f>COUNTIF('البيانات'!I2:I300,"قيد التجهيز")+COUNTIF('البيانات'!I2:I300,"قيد الشحن")</f>
      </c>
      <c r="E9" s="19" t="s">
        <v>50</v>
      </c>
    </row>
    <row r="10" ht="30" customHeight="1" spans="2:5" x14ac:dyDescent="0.25">
      <c r="B10" s="17" t="s">
        <v>51</v>
      </c>
      <c r="C10" s="18">
        <f>COUNTIF('البيانات'!I2:I300,"ملغى")</f>
      </c>
      <c r="E10" s="19" t="s">
        <v>52</v>
      </c>
    </row>
    <row r="11" spans="2:3" x14ac:dyDescent="0.25">
      <c r="B11" s="17" t="s">
        <v>53</v>
      </c>
      <c r="C11" s="20">
        <f>IFERROR(AVERAGE('البيانات'!H2:H300),0)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