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إيصال صرف" state="visible" r:id="rId4"/>
    <sheet sheetId="2" name="البيانات" state="visible" r:id="rId5"/>
    <sheet sheetId="3" name="الملخص" state="visible" r:id="rId6"/>
    <sheet sheetId="4" name="القوائم" state="visible" r:id="rId7"/>
  </sheets>
  <definedNames>
    <definedName name="_xlnm.Print_Area" localSheetId="0">'إيصال صرف'!$B1:$F41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<sst xmlns="http://schemas.openxmlformats.org/spreadsheetml/2006/main" count="124" uniqueCount="72">
  <si>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اسم المنشأة</t>
  </si>
  <si>
    <t>إيصال صرف</t>
  </si>
  <si>
    <t>العنوان · الهاتف</t>
  </si>
  <si>
    <t>الرقم المتسلسل</t>
  </si>
  <si>
    <t>T-0057</t>
  </si>
  <si>
    <t>نسخة المنشأة — تُوقَّع وتُحفظ</t>
  </si>
  <si>
    <t>التاريخ</t>
  </si>
  <si>
    <t>المستلم للمبلغ (شخص / شركة)</t>
  </si>
  <si>
    <t>علي يلدز — 0544 000 00 00</t>
  </si>
  <si>
    <t>رقم الهوية الوطنية / الرقم الضريبي</t>
  </si>
  <si>
    <t>المبلغ (بالأرقام)</t>
  </si>
  <si>
    <t>طريقة الدفع</t>
  </si>
  <si>
    <t>نقدًا</t>
  </si>
  <si>
    <t>المبلغ (بالحروف)</t>
  </si>
  <si>
    <t>فقط ألف وثمانمائة ليرة تركية لا غير</t>
  </si>
  <si>
    <t>سبب الدفع</t>
  </si>
  <si>
    <t>أجر تفريغ المستودع — أجرة يومين</t>
  </si>
  <si>
    <t>نوع المصروف</t>
  </si>
  <si>
    <t>أجرة يومية / عمالة</t>
  </si>
  <si>
    <t>بيانات الشيك / السند لأمر</t>
  </si>
  <si>
    <t>استلمت المبلغ المذكور أعلاه كاملًا بطريقة الدفع المبيّنة ومقابل البيان المكتوب في الشرح.</t>
  </si>
  <si>
    <t>المستلم للمبلغ — الاسم / التوقيع</t>
  </si>
  <si>
    <t>الدافع — الاسم / التوقيع / الختم</t>
  </si>
  <si>
    <t>✂ - - - - - - - - - - - - - - - - - - - - - - - - - - - - - - - - - - - - - - - - - - - - - - - - - - - - - - - - - - - -</t>
  </si>
  <si>
    <t>نسخة المستلم — تُملأ تلقائيًا من النسخة العليا</t>
  </si>
  <si>
    <t>سجّل المصروفات ومدفوعات الموردين عبر هاتفك ويظهر تقرير الصندوق تلقائيًا — Ofisx ←</t>
  </si>
  <si>
    <t>قالب مجاني · stokexcel.com — املأ الخلايا الزرقاء الفاتحة في النسخة العليا فقط. هذا الإيصال لا يحل محل الفاتورة أو مستند المصروفات الرسمي (gider pusulası).</t>
  </si>
  <si>
    <t>المستلم للمبلغ</t>
  </si>
  <si>
    <t>المبلغ</t>
  </si>
  <si>
    <t>الحالة</t>
  </si>
  <si>
    <t>الدافع</t>
  </si>
  <si>
    <t>T-0053</t>
  </si>
  <si>
    <t>محمد أراس</t>
  </si>
  <si>
    <t>سلفة موظف لشهر سبتمبر</t>
  </si>
  <si>
    <t>سلفة</t>
  </si>
  <si>
    <t>ساري</t>
  </si>
  <si>
    <t>سلين</t>
  </si>
  <si>
    <t>T-0054</t>
  </si>
  <si>
    <t>كارا للنقل البري</t>
  </si>
  <si>
    <t>نقل داخل المدينة، رحلتان</t>
  </si>
  <si>
    <t>نقل / شحن</t>
  </si>
  <si>
    <t>T-0055</t>
  </si>
  <si>
    <t>أيدين للجملة</t>
  </si>
  <si>
    <t>مقابل مشتريات أغسطس</t>
  </si>
  <si>
    <t>دفعة مورد</t>
  </si>
  <si>
    <t>شيك</t>
  </si>
  <si>
    <t>مراد</t>
  </si>
  <si>
    <t>T-0056</t>
  </si>
  <si>
    <t>أيتن كايا</t>
  </si>
  <si>
    <t>قيمة منتج مُرتجع</t>
  </si>
  <si>
    <t>مرتجع من عميل</t>
  </si>
  <si>
    <t>ملغى</t>
  </si>
  <si>
    <t>علي يلدز</t>
  </si>
  <si>
    <t>قالب Excel مجاني · stokexcel.com</t>
  </si>
  <si>
    <t>الملخص</t>
  </si>
  <si>
    <t>طريقة الاستخدام</t>
  </si>
  <si>
    <t>الإيصالات الصادرة</t>
  </si>
  <si>
    <t>1. اكتب اسم منشأتك وعنوانها وهاتفها أعلى ورقة «إيصال صرف».</t>
  </si>
  <si>
    <t>الإيصالات الملغاة</t>
  </si>
  <si>
    <t>2. في كل عملية دفع أعطِ الرقم المتسلسل التالي لما قبله؛ واملأ التاريخ والمستلم والمبلغ (بالأرقام والحروف) وطريقة الدفع وسبب الدفع ونوع المصروف.</t>
  </si>
  <si>
    <t>إجمالي المدفوعات (الساري)</t>
  </si>
  <si>
    <t>3. إذا دفعت بشيك أو سند لأمر فاكتب البنك والرقم المتسلسل وتاريخ الاستحقاق في سطر «بيانات الشيك / السند لأمر». وتُملأ النسخة السفلى من العليا بمعادلة.</t>
  </si>
  <si>
    <t>المدفوع نقدًا</t>
  </si>
  <si>
    <t>4. اطبع الصفحة، واطلب من المستلم توقيع النسخة العليا واحتفظ بها؛ وسلّمه النسخة السفلى. ثم أضف الإيصال في ورقة «البيانات» هذه كصف واحد.</t>
  </si>
  <si>
    <t>5. لا تحذف الإيصال الخاطئ؛ اختر «ملغى» في عمود الحالة وأصدر إيصالًا جديدًا؛ وتعرض ورقة «الملخص» المجموع حسب نوع المصروف.</t>
  </si>
  <si>
    <t>عندما لا يكفي Excel: Ofisx على السحابة ومن الهاتف وبشكل تلقائي ←</t>
  </si>
  <si>
    <t>إيجار</t>
  </si>
  <si>
    <t>مصروف آخر</t>
  </si>
  <si>
    <t>حوالة / تحويل بنكي</t>
  </si>
  <si>
    <t>بطاقة ائتمان</t>
  </si>
  <si>
    <t>سند إذني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</si>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</sst>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قيمة غير صالحة" error="يُرجى اختيار أحد الخيارات من القائمة." sqref="C11">
      <formula1>"دفعة مورد,أجرة يومية / عمالة,سلفة,إيجار,نقل / شحن,مرتجع من عميل,مصروف آخر"</formula1>
    </dataValidation>
    <dataValidation type="list" allowBlank="1" showErrorMessage="1" errorTitle="قيمة غير صالحة" error="يُرجى اختيار أحد الخيارات من القائمة." sqref="E8">
      <formula1>"نقدًا,حوالة / تحويل بنكي,بطاقة ائتمان,شيك,سند إذني,أخرى"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"ملغى"</formula>
    </cfRule>
  </conditionalFormatting>
  <dataValidations count="6">
    <dataValidation type="list" allowBlank="1" showErrorMessage="1" errorTitle="قيمة غير صالحة" error="يُرجى اختيار أحد الخيارات من القائمة." sqref="E10:E300">
      <formula1>"دفعة مورد,أجرة يومية / عمالة,سلفة,إيجار,نقل / شحن,مرتجع من عميل,مصروف آخر"</formula1>
    </dataValidation>
    <dataValidation type="list" allowBlank="1" showErrorMessage="1" errorTitle="قيمة غير صالحة" error="يُرجى اختيار أحد الخيارات من القائمة." sqref="E2:E300">
      <formula1>"دفعة مورد,أجرة يومية / عمالة,سلفة,إيجار,نقل / شحن,مرتجع من عميل,مصروف آخر"</formula1>
    </dataValidation>
    <dataValidation type="list" allowBlank="1" showErrorMessage="1" errorTitle="قيمة غير صالحة" error="يُرجى اختيار أحد الخيارات من القائمة." sqref="F10:F300">
      <formula1>"نقدًا,حوالة / تحويل بنكي,بطاقة ائتمان,شيك,سند إذني,أخرى"</formula1>
    </dataValidation>
    <dataValidation type="list" allowBlank="1" showErrorMessage="1" errorTitle="قيمة غير صالحة" error="يُرجى اختيار أحد الخيارات من القائمة." sqref="F2:F300">
      <formula1>"نقدًا,حوالة / تحويل بنكي,بطاقة ائتمان,شيك,سند إذني,أخرى"</formula1>
    </dataValidation>
    <dataValidation type="list" allowBlank="1" showErrorMessage="1" errorTitle="قيمة غير صالحة" error="يُرجى اختيار أحد الخيارات من القائمة." sqref="H10:H300">
      <formula1>"ساري,ملغى"</formula1>
    </dataValidation>
    <dataValidation type="list" allowBlank="1" showErrorMessage="1" errorTitle="قيمة غير صالحة" error="يُرجى اختيار أحد الخيارات من القائمة." sqref="H2:H300">
      <formula1>"ساري,ملغى"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COUNTA('البيانات'!B2:B300)</f>
      </c>
      <c r="E6" s="38" t="s">
        <v>57</v>
      </c>
    </row>
    <row r="7" ht="30" customHeight="1" spans="2:5" x14ac:dyDescent="0.25">
      <c r="B7" s="36" t="s">
        <v>58</v>
      </c>
      <c r="C7" s="37">
        <f>COUNTIF('البيانات'!H2:H300,"ملغى")</f>
      </c>
      <c r="E7" s="38" t="s">
        <v>59</v>
      </c>
    </row>
    <row r="8" ht="30" customHeight="1" spans="2:5" x14ac:dyDescent="0.25">
      <c r="B8" s="36" t="s">
        <v>60</v>
      </c>
      <c r="C8" s="39">
        <f>SUMIF('البيانات'!H2:H300,"ساري",'البيانات'!G2:G300)</f>
      </c>
      <c r="E8" s="38" t="s">
        <v>61</v>
      </c>
    </row>
    <row r="9" ht="30" customHeight="1" spans="2:5" x14ac:dyDescent="0.25">
      <c r="B9" s="36" t="s">
        <v>62</v>
      </c>
      <c r="C9" s="39">
        <f>SUMIFS('البيانات'!G2:G300,'البيانات'!H2:H300,"ساري",'البيانات'!F2:F300,"نقدًا")</f>
      </c>
      <c r="E9" s="38" t="s">
        <v>63</v>
      </c>
    </row>
    <row r="10" ht="30" customHeight="1" spans="2:5" x14ac:dyDescent="0.25">
      <c r="B10" s="36" t="s">
        <v>44</v>
      </c>
      <c r="C10" s="39">
        <f>SUMIFS('البيانات'!G2:G300,'البيانات'!H2:H300,"ساري",'البيانات'!E2:E300,"دفعة مورد")</f>
      </c>
      <c r="E10" s="38" t="s">
        <v>64</v>
      </c>
    </row>
    <row r="11" spans="2:3" x14ac:dyDescent="0.25">
      <c r="B11" s="36" t="s">
        <v>18</v>
      </c>
      <c r="C11" s="39">
        <f>SUMIFS('البيانات'!G2:G300,'البيانات'!H2:H300,"ساري",'البيانات'!E2:E300,"أجرة يومية / عمالة")</f>
      </c>
    </row>
    <row r="12" ht="24" customHeight="1" spans="2:5" x14ac:dyDescent="0.25">
      <c r="B12" s="36" t="s">
        <v>34</v>
      </c>
      <c r="C12" s="39">
        <f>SUMIFS('البيانات'!G2:G300,'البيانات'!H2:H300,"ساري",'البيانات'!E2:E300,"سلفة")</f>
      </c>
      <c r="E12" s="40" t="s">
        <v>65</v>
      </c>
    </row>
    <row r="13" spans="2:3" x14ac:dyDescent="0.25">
      <c r="B13" s="36" t="s">
        <v>66</v>
      </c>
      <c r="C13" s="39">
        <f>SUMIFS('البيانات'!G2:G300,'البيانات'!H2:H300,"ساري",'البيانات'!E2:E300,"إيجار")</f>
      </c>
    </row>
    <row r="14" spans="2:3" x14ac:dyDescent="0.25">
      <c r="B14" s="36" t="s">
        <v>40</v>
      </c>
      <c r="C14" s="39">
        <f>SUMIFS('البيانات'!G2:G300,'البيانات'!H2:H300,"ساري",'البيانات'!E2:E300,"نقل / شحن")</f>
      </c>
    </row>
    <row r="15" spans="2:3" x14ac:dyDescent="0.25">
      <c r="B15" s="36" t="s">
        <v>50</v>
      </c>
      <c r="C15" s="39">
        <f>SUMIFS('البيانات'!G2:G300,'البيانات'!H2:H300,"ساري",'البيانات'!E2:E300,"مرتجع من عميل")</f>
      </c>
    </row>
    <row r="16" spans="2:3" x14ac:dyDescent="0.25">
      <c r="B16" s="36" t="s">
        <v>67</v>
      </c>
      <c r="C16" s="39">
        <f>SUMIFS('البيانات'!G2:G300,'البيانات'!H2:H300,"ساري",'البيانات'!E2:E300,"مصروف آخر")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إيصال صرف</vt:lpstr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