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ş Əmri" state="visible" r:id="rId4"/>
    <sheet sheetId="2" name="Servis Qeydləri" state="visible" r:id="rId5"/>
    <sheet sheetId="3" name="Xülasə" state="visible" r:id="rId6"/>
    <sheet sheetId="4" name="Siyahılar" state="visible" r:id="rId7"/>
  </sheets>
  <definedNames>
    <definedName name="_xlnm.Print_Area" localSheetId="0">'İş Əmri'!$B1:$G50</definedName>
  </definedNames>
  <calcPr calcId="171027" fullCalcOnLoad="1"/>
</workbook>
</file>

<file path=xl/sharedStrings.xml><?xml version="1.0" encoding="utf-8"?>
<sst xmlns="http://schemas.openxmlformats.org/spreadsheetml/2006/main" count="189" uniqueCount="150">
  <si>
    <t>SERVİS / MÜƏSSİSƏNİN ADI</t>
  </si>
  <si>
    <t>SERVİS İŞ ƏMRİ</t>
  </si>
  <si>
    <t>Ünvan · Telefon</t>
  </si>
  <si>
    <t>İş əmri №</t>
  </si>
  <si>
    <t>İE-2026-0142</t>
  </si>
  <si>
    <t>NƏQLİYYAT VASİTƏSİNİN QƏBUL FORMASI — bir nüsxəsi müştəriyə verilir</t>
  </si>
  <si>
    <t>Qəbul tarixi / saatı</t>
  </si>
  <si>
    <t>MÜŞTƏRİ VƏ NƏQLİYYAT VASİTƏSİ MƏLUMATI</t>
  </si>
  <si>
    <t>Müştərinin adı soyadı / şirkət</t>
  </si>
  <si>
    <t>Hakan Yıldız</t>
  </si>
  <si>
    <t>Telefon</t>
  </si>
  <si>
    <t>0532 000 00 07</t>
  </si>
  <si>
    <t>Dövlət nömrəsi</t>
  </si>
  <si>
    <t>34 ABC 123</t>
  </si>
  <si>
    <t>Buraxılış ili</t>
  </si>
  <si>
    <t>Marka / model</t>
  </si>
  <si>
    <t>Fiat Egea 1.3 Multijet</t>
  </si>
  <si>
    <t>Yürüş</t>
  </si>
  <si>
    <t>Şassi nömrəsi (VIN)</t>
  </si>
  <si>
    <t>ZFA3560000XXXXXXX</t>
  </si>
  <si>
    <t>Yanacaq səviyyəsi</t>
  </si>
  <si>
    <t>1/2</t>
  </si>
  <si>
    <t>Mövcud zədə / avtomobildə qalan əşyalar</t>
  </si>
  <si>
    <t>Arxa bamperdə cızıq; baqajda ehtiyat təkər və domkrat</t>
  </si>
  <si>
    <t>MÜŞTƏRİ ŞİKAYƏTİ / NASAZLIĞIN TƏSVİRİ</t>
  </si>
  <si>
    <t>Dövri texniki xidmət vaxtı çatıb. Əyləc verəndə önündən səs gəlir.</t>
  </si>
  <si>
    <t>GÖRÜLƏN İŞLƏR / ANALİZ</t>
  </si>
  <si>
    <t>Mühərrik yağı və filtrlər dəyişdirildi. Ön əyləc kolodkaları həddə çatmışdı, dəst halında dəyişdirildi; disklər ölçüldü, dəyişdirilməsi tələb olunmadı.</t>
  </si>
  <si>
    <t>İstifadə Olunan Hissə / Material</t>
  </si>
  <si>
    <t>Hissə № / Marka</t>
  </si>
  <si>
    <t>Ədəd</t>
  </si>
  <si>
    <t>Vahid Qiymət</t>
  </si>
  <si>
    <t>Məbləğ (ƏDV-siz)</t>
  </si>
  <si>
    <t>Mühərrik yağı 5W-30 (litr)</t>
  </si>
  <si>
    <t>Nümunə Marka</t>
  </si>
  <si>
    <t>Yağ filtri</t>
  </si>
  <si>
    <t>OEM</t>
  </si>
  <si>
    <t>Hava filtri</t>
  </si>
  <si>
    <t>Ön əyləc kolodkası (dəst)</t>
  </si>
  <si>
    <t>İşçilik / Görülən İş</t>
  </si>
  <si>
    <t>Usta / Texnik</t>
  </si>
  <si>
    <t>Saat</t>
  </si>
  <si>
    <t>Saatlıq Haqq</t>
  </si>
  <si>
    <t>Dövri texniki xidmət işçiliyi</t>
  </si>
  <si>
    <t>Usta Ali</t>
  </si>
  <si>
    <t>Ön əyləc kolodkalarının dəyişdirilməsi</t>
  </si>
  <si>
    <t>TƏHVİL VƏ ÖDƏNİŞ</t>
  </si>
  <si>
    <t>Hissələrin yekunu</t>
  </si>
  <si>
    <t>Təxmini təhvil</t>
  </si>
  <si>
    <t>İşçiliyin yekunu</t>
  </si>
  <si>
    <t>Təhvil tarixi</t>
  </si>
  <si>
    <t>Ara yekun (ƏDV-siz)</t>
  </si>
  <si>
    <t>Ödəniş üsulu</t>
  </si>
  <si>
    <t>ƏDV dərəcəsi %</t>
  </si>
  <si>
    <t>Status</t>
  </si>
  <si>
    <t>Hazır</t>
  </si>
  <si>
    <t>ƏDV</t>
  </si>
  <si>
    <t>ÜMUMİ YEKUN</t>
  </si>
  <si>
    <t>Yuxarıda yazılan nasazlığın aşkarlanması və təmiri üçün avtomobilimi təhvil verdim. Siyahıda olmayan əlavə hissə və ya işçilik lazım olarsa, əvvəlcədən mənə məlumat verilib razılığım alınacaq. Avtomobilimi görülən işləri yoxlayaraq təhvil aldım.</t>
  </si>
  <si>
    <t>AVTOMOBİL SAHİBİ — Ad Soyad / İmza (qəbul və təhvil)</t>
  </si>
  <si>
    <t>SERVİS MƏSULU — Ad Soyad / İmza / Möhür</t>
  </si>
  <si>
    <t>Hissə ehtiyatı, müştəri hesabı və kassa hesabatı telefonda — Ofisx →</t>
  </si>
  <si>
    <t>Pulsuz şablon · stokexcel.com — açıq mavi xanaları və sətirləri doldurun; məbləğlər düsturla hesablanır. Hər iş əmrini "Servis Qeydləri" vərəqinə də əlavə edin. ƏDV dərəcəsi üçün mühasibinizə müraciət edin.</t>
  </si>
  <si>
    <t>Tarix</t>
  </si>
  <si>
    <t>İş Əmri №</t>
  </si>
  <si>
    <t>Marka / Model</t>
  </si>
  <si>
    <t>Km</t>
  </si>
  <si>
    <t>Müştəri</t>
  </si>
  <si>
    <t>Nasazlıq / Görülən İş</t>
  </si>
  <si>
    <t>Hissə Məbləği (ƏDV-siz)</t>
  </si>
  <si>
    <t>İşçilik Məbləği (ƏDV-siz)</t>
  </si>
  <si>
    <t>ƏDV %</t>
  </si>
  <si>
    <t>Yekun (ƏDV daxil)</t>
  </si>
  <si>
    <t>Ödəniş Üsulu</t>
  </si>
  <si>
    <t>Təhvil Tarixi</t>
  </si>
  <si>
    <t>Gəliş (nömrə)</t>
  </si>
  <si>
    <t>İE-2026-0131</t>
  </si>
  <si>
    <t>06 DEF 456</t>
  </si>
  <si>
    <t>Renault Clio 1.5 dCi</t>
  </si>
  <si>
    <t>Ayten Kurt</t>
  </si>
  <si>
    <t>0533 000 00 01</t>
  </si>
  <si>
    <t>Mufta dəstinin dəyişdirilməsi</t>
  </si>
  <si>
    <t>Kredit Kartı</t>
  </si>
  <si>
    <t>Təhvil verildi</t>
  </si>
  <si>
    <t>İE-2026-0134</t>
  </si>
  <si>
    <t>Kondisioner qazının doldurulması və sızma testi</t>
  </si>
  <si>
    <t>Nağd</t>
  </si>
  <si>
    <t>İE-2026-0137</t>
  </si>
  <si>
    <t>35 KLM 789</t>
  </si>
  <si>
    <t>VW Passat 1.6 TDI</t>
  </si>
  <si>
    <t>Serkan Aydın</t>
  </si>
  <si>
    <t>0535 000 00 03</t>
  </si>
  <si>
    <t>Tayming kəməri dəsti və su nasosunun dəyişdirilməsi</t>
  </si>
  <si>
    <t>Köçürmə</t>
  </si>
  <si>
    <t>İE-2026-0138</t>
  </si>
  <si>
    <t>16 PRS 220</t>
  </si>
  <si>
    <t>Toyota Corolla 1.6</t>
  </si>
  <si>
    <t>Elif Şahin</t>
  </si>
  <si>
    <t>0536 000 00 04</t>
  </si>
  <si>
    <t>60.000 km dövri texniki baxış</t>
  </si>
  <si>
    <t>İE-2026-0139</t>
  </si>
  <si>
    <t>34 MNO 555</t>
  </si>
  <si>
    <t>Opel Astra 1.4</t>
  </si>
  <si>
    <t>Burak Eren</t>
  </si>
  <si>
    <t>0537 000 00 05</t>
  </si>
  <si>
    <t>Akkumulyatorun dəyişdirilməsi və şarj sisteminin yoxlanması</t>
  </si>
  <si>
    <t>İE-2026-0140</t>
  </si>
  <si>
    <t>Mufta pedalı sərtdir — tənzimləmə və yoxlama (əvvəlki işə bağlı)</t>
  </si>
  <si>
    <t>İE-2026-0141</t>
  </si>
  <si>
    <t>34 TUV 908</t>
  </si>
  <si>
    <t>Ford Transit Custom</t>
  </si>
  <si>
    <t>Kaan Logistika — Murat Kaan</t>
  </si>
  <si>
    <t>0538 000 00 06</t>
  </si>
  <si>
    <t>Ön asqıdan səs: sükan ucluğu və yelləncək qolu</t>
  </si>
  <si>
    <t>Təmirdə</t>
  </si>
  <si>
    <t>Dövri texniki baxış + ön əyləc başlıqları; əyləc zamanı səs</t>
  </si>
  <si>
    <t>İE-2026-0143</t>
  </si>
  <si>
    <t>41 GHJ 314</t>
  </si>
  <si>
    <t>Hyundai i20 1.4</t>
  </si>
  <si>
    <t>Zeynep Arslan</t>
  </si>
  <si>
    <t>0539 000 00 08</t>
  </si>
  <si>
    <t>Mühərrik nasazlıq lampası yanır — diaqnostika</t>
  </si>
  <si>
    <t>Təhvil alındı</t>
  </si>
  <si>
    <t>Avto Servis İş Sifarişi və Servis Qeydləri</t>
  </si>
  <si>
    <t>Pulsuz Excel şablonu · stokexcel.com</t>
  </si>
  <si>
    <t>XÜLASƏ</t>
  </si>
  <si>
    <t>NECƏ İSTİFADƏ EDİLİR?</t>
  </si>
  <si>
    <t>Cəmi iş sifarişi</t>
  </si>
  <si>
    <t>1. Avtomobili qəbul edərkən "İş Sifarişi" vərəqini doldurun: nömrə nişanı, yürüş, şassi nömrəsi, mövcud zədələr və müştərinin şikayəti; müştəriyə imzalatdırın.</t>
  </si>
  <si>
    <t>Fərqli avtomobil (nömrə nişanı üzrə təkrarsız)</t>
  </si>
  <si>
    <t>2. İstifadə olunan hissələri hissələr cədvəlinə, işçiliyi isə ayrıca işçilik sətirlərinə yazın; aralıq cəm, ƏDV və yekun məbləğ düsturla hesablanır.</t>
  </si>
  <si>
    <t>Qəbul edildi (növbədə gözləyən)</t>
  </si>
  <si>
    <t>3. Hər iş sifarişini bu "Servis Qeydləri" vərəqinə tək sətir kimi əlavə edin; hissə və işçilik məbləğini ayrı sütunlara yazın.</t>
  </si>
  <si>
    <t>Təmirdə olan avtomobil</t>
  </si>
  <si>
    <t>4. İş irəlilədikcə statusu yeniləyin (Qəbul edildi → Təmirdə → Hazırdır → Təhvil verildi); ödəniş alınanda Ödəniş növünü seçin.</t>
  </si>
  <si>
    <t>Hazır olan, təhvil gözləyən avtomobil</t>
  </si>
  <si>
    <t>5. Nömrə nişanını hər sətirdə EYNİ yazın (məs. "34 ABC 123"); Nömrə nişanı sütununu filtrlədikdə avtomobilin bütün servis tarixçəsi çıxır, "Gəliş" sütunu neçənci gəliş olduğunu göstərir.</t>
  </si>
  <si>
    <t>Bu ay işçilik gəliri (ƏDV xaric)</t>
  </si>
  <si>
    <t>Bu ay hissə gəliri (ƏDV xaric)</t>
  </si>
  <si>
    <t>Excel çatmadıqda: Ofisx ilə bulud üzərindən, telefondan, avtomatik →</t>
  </si>
  <si>
    <t>Bu ay cəmi (ƏDV daxil)</t>
  </si>
  <si>
    <t>Bu ay daxilolma — Nağd</t>
  </si>
  <si>
    <t>Bu ay daxilolma — Kredit kartı</t>
  </si>
  <si>
    <t>Bu ay daxilolma — Köçürmə</t>
  </si>
  <si>
    <t>Ödənişi daxil edilməmiş işlərin məbləği</t>
  </si>
  <si>
    <t>Yanacaq</t>
  </si>
  <si>
    <t>Boş</t>
  </si>
  <si>
    <t>1/4</t>
  </si>
  <si>
    <t>3/4</t>
  </si>
  <si>
    <t>Dolu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</si>
</sst>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hh:mm"/>
    <numFmt numFmtId="165" formatCode="#,##0&quot; km&quot;"/>
    <numFmt numFmtId="166" formatCode="#,##0.##"/>
    <numFmt numFmtId="167" formatCode="#,##0.00&quot; ₺&quot;"/>
    <numFmt numFmtId="168" formatCode="dd.mm.yyyy"/>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0" fontId="6" fillId="0" borderId="0" xfId="0" applyFont="1"/>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xf>
    <xf numFmtId="0" fontId="5" fillId="2" borderId="1" xfId="0" applyFont="1" applyFill="1" applyBorder="1" applyAlignment="1">
      <alignment horizontal="left" vertical="center" wrapText="1"/>
    </xf>
    <xf numFmtId="1" fontId="5" fillId="2" borderId="1" xfId="0" applyNumberFormat="1" applyFont="1" applyFill="1" applyBorder="1" applyAlignment="1">
      <alignment horizontal="right"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vertical="top" wrapText="1"/>
    </xf>
    <xf numFmtId="0" fontId="7" fillId="3" borderId="0" xfId="0" applyFont="1" applyFill="1" applyAlignment="1">
      <alignment horizontal="left" vertical="center" wrapText="1"/>
    </xf>
    <xf numFmtId="0" fontId="7" fillId="3" borderId="0" xfId="0" applyFont="1" applyFill="1" applyAlignment="1">
      <alignment horizontal="center" vertical="center" wrapText="1"/>
    </xf>
    <xf numFmtId="0" fontId="8" fillId="0" borderId="3" xfId="0" applyFont="1" applyBorder="1" applyAlignment="1">
      <alignment horizontal="left" vertical="center"/>
    </xf>
    <xf numFmtId="0" fontId="8" fillId="0" borderId="3" xfId="0" applyFont="1" applyBorder="1" applyAlignment="1">
      <alignment horizontal="center" vertical="center"/>
    </xf>
    <xf numFmtId="166" fontId="8" fillId="0" borderId="3" xfId="0" applyNumberFormat="1" applyFont="1" applyBorder="1" applyAlignment="1">
      <alignment horizontal="center" vertical="center"/>
    </xf>
    <xf numFmtId="167" fontId="8" fillId="0" borderId="3" xfId="0" applyNumberFormat="1" applyFont="1" applyBorder="1" applyAlignment="1">
      <alignment horizontal="right" vertical="center"/>
    </xf>
    <xf numFmtId="167" fontId="9" fillId="0" borderId="3" xfId="0" applyNumberFormat="1" applyFont="1" applyBorder="1" applyAlignment="1">
      <alignment horizontal="right" vertical="center"/>
    </xf>
    <xf numFmtId="167" fontId="5" fillId="0" borderId="1" xfId="0" applyNumberFormat="1" applyFont="1" applyBorder="1" applyAlignment="1">
      <alignment horizontal="right" vertical="center"/>
    </xf>
    <xf numFmtId="168" fontId="5" fillId="2" borderId="1" xfId="0" applyNumberFormat="1" applyFont="1" applyFill="1" applyBorder="1" applyAlignment="1">
      <alignment horizontal="left" vertical="center" wrapText="1"/>
    </xf>
    <xf numFmtId="0" fontId="10" fillId="0" borderId="0" xfId="0" applyFont="1" applyAlignment="1">
      <alignment horizontal="right" vertical="center"/>
    </xf>
    <xf numFmtId="167" fontId="10" fillId="4" borderId="4" xfId="0" applyNumberFormat="1" applyFont="1" applyFill="1" applyBorder="1" applyAlignment="1">
      <alignment horizontal="right" vertical="center"/>
    </xf>
    <xf numFmtId="0" fontId="8" fillId="0" borderId="0" xfId="0" applyFont="1" applyAlignment="1">
      <alignment vertical="center" wrapText="1"/>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wrapText="1"/>
    </xf>
    <xf numFmtId="0" fontId="13" fillId="3" borderId="6" xfId="0" applyFont="1" applyFill="1" applyBorder="1" applyAlignment="1">
      <alignment horizontal="center" vertical="center" wrapText="1"/>
    </xf>
    <xf numFmtId="168" fontId="14" fillId="0" borderId="7" xfId="0" applyNumberFormat="1" applyFont="1" applyBorder="1" applyAlignment="1">
      <alignment horizontal="center"/>
    </xf>
    <xf numFmtId="0" fontId="14" fillId="0" borderId="7" xfId="0" applyFont="1" applyBorder="1" applyAlignment="1">
      <alignment horizontal="center"/>
    </xf>
    <xf numFmtId="0" fontId="14" fillId="0" borderId="7" xfId="0" applyFont="1" applyBorder="1"/>
    <xf numFmtId="3" fontId="14" fillId="0" borderId="7" xfId="0" applyNumberFormat="1" applyFont="1" applyBorder="1" applyAlignment="1">
      <alignment horizontal="right"/>
    </xf>
    <xf numFmtId="167" fontId="14" fillId="0" borderId="7" xfId="0" applyNumberFormat="1" applyFont="1" applyBorder="1"/>
    <xf numFmtId="168" fontId="14" fillId="2" borderId="7" xfId="0" applyNumberFormat="1" applyFont="1" applyFill="1" applyBorder="1" applyAlignment="1">
      <alignment horizontal="center"/>
    </xf>
    <xf numFmtId="0" fontId="14" fillId="2" borderId="7" xfId="0" applyFont="1" applyFill="1" applyBorder="1" applyAlignment="1">
      <alignment horizontal="center"/>
    </xf>
    <xf numFmtId="0" fontId="14" fillId="2" borderId="7" xfId="0" applyFont="1" applyFill="1" applyBorder="1"/>
    <xf numFmtId="3" fontId="14" fillId="2" borderId="7" xfId="0" applyNumberFormat="1" applyFont="1" applyFill="1" applyBorder="1" applyAlignment="1">
      <alignment horizontal="right"/>
    </xf>
    <xf numFmtId="167"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7"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92400E"/>
      </font>
      <fill>
        <patternFill patternType="solid">
          <bgColor rgb="FFFEF3C7"/>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0"/>
  <sheetViews>
    <sheetView workbookViewId="0" showGridLines="0" zoomScale="100" zoomScaleNormal="100"/>
  </sheetViews>
  <sheetFormatPr defaultRowHeight="15" outlineLevelRow="0" outlineLevelCol="0" x14ac:dyDescent="55"/>
  <cols>
    <col min="1" max="1" width="3" customWidth="1"/>
    <col min="2" max="2" width="30" customWidth="1"/>
    <col min="3" max="3" width="18" customWidth="1"/>
    <col min="5" max="5" width="14" customWidth="1"/>
    <col min="6" max="6" width="17" customWidth="1"/>
    <col min="7" max="7" width="3" customWidth="1"/>
  </cols>
  <sheetData>
    <row r="2" ht="28" customHeight="1" spans="2:6" x14ac:dyDescent="0.25">
      <c r="B2" s="1" t="s">
        <v>0</v>
      </c>
      <c r="C2" s="1"/>
      <c r="D2" s="2" t="s">
        <v>1</v>
      </c>
      <c r="E2" s="2"/>
      <c r="F2" s="2"/>
    </row>
    <row r="3" ht="19" customHeight="1" spans="2:6" x14ac:dyDescent="0.25">
      <c r="B3" s="3" t="s">
        <v>2</v>
      </c>
      <c r="C3" s="3"/>
      <c r="D3" s="4" t="s">
        <v>3</v>
      </c>
      <c r="E3" s="4"/>
      <c r="F3" s="5" t="s">
        <v>4</v>
      </c>
    </row>
    <row r="4" ht="19" customHeight="1" spans="2:6" x14ac:dyDescent="0.25">
      <c r="B4" s="6" t="s">
        <v>5</v>
      </c>
      <c r="C4" s="6"/>
      <c r="D4" s="4" t="s">
        <v>6</v>
      </c>
      <c r="E4" s="4"/>
      <c r="F4" s="7">
        <v>46300.39583333333</v>
      </c>
    </row>
    <row r="5" spans="2:6" x14ac:dyDescent="0.25">
      <c r="B5" s="8"/>
      <c r="C5" s="8"/>
      <c r="D5" s="8"/>
      <c r="E5" s="8"/>
      <c r="F5" s="8"/>
    </row>
    <row r="6" spans="2:2" x14ac:dyDescent="0.25">
      <c r="B6" s="9" t="s">
        <v>7</v>
      </c>
    </row>
    <row r="7" ht="20" customHeight="1" spans="2:6" x14ac:dyDescent="0.25">
      <c r="B7" s="10" t="s">
        <v>8</v>
      </c>
      <c r="C7" s="11" t="s">
        <v>9</v>
      </c>
      <c r="D7" s="4" t="s">
        <v>10</v>
      </c>
      <c r="E7" s="4"/>
      <c r="F7" s="5" t="s">
        <v>11</v>
      </c>
    </row>
    <row r="8" ht="20" customHeight="1" spans="2:6" x14ac:dyDescent="0.25">
      <c r="B8" s="10" t="s">
        <v>12</v>
      </c>
      <c r="C8" s="11" t="s">
        <v>13</v>
      </c>
      <c r="D8" s="4" t="s">
        <v>14</v>
      </c>
      <c r="E8" s="4"/>
      <c r="F8" s="12">
        <v>2019</v>
      </c>
    </row>
    <row r="9" ht="20" customHeight="1" spans="2:6" x14ac:dyDescent="0.25">
      <c r="B9" s="10" t="s">
        <v>15</v>
      </c>
      <c r="C9" s="11" t="s">
        <v>16</v>
      </c>
      <c r="D9" s="4" t="s">
        <v>17</v>
      </c>
      <c r="E9" s="4"/>
      <c r="F9" s="13">
        <v>128450</v>
      </c>
    </row>
    <row r="10" ht="20" customHeight="1" spans="2:6" x14ac:dyDescent="0.25">
      <c r="B10" s="10" t="s">
        <v>18</v>
      </c>
      <c r="C10" s="11" t="s">
        <v>19</v>
      </c>
      <c r="D10" s="4" t="s">
        <v>20</v>
      </c>
      <c r="E10" s="4"/>
      <c r="F10" s="5" t="s">
        <v>21</v>
      </c>
    </row>
    <row r="11" ht="20" customHeight="1" spans="2:6" x14ac:dyDescent="0.25">
      <c r="B11" s="10" t="s">
        <v>22</v>
      </c>
      <c r="C11" s="11" t="s">
        <v>23</v>
      </c>
      <c r="D11" s="11"/>
      <c r="E11" s="11"/>
      <c r="F11" s="11"/>
    </row>
    <row r="13" spans="2:2" x14ac:dyDescent="0.25">
      <c r="B13" s="9" t="s">
        <v>24</v>
      </c>
    </row>
    <row r="14" ht="20" customHeight="1" spans="2:6" x14ac:dyDescent="0.25">
      <c r="B14" s="14" t="s">
        <v>25</v>
      </c>
      <c r="C14" s="14"/>
      <c r="D14" s="14"/>
      <c r="E14" s="14"/>
      <c r="F14" s="14"/>
    </row>
    <row r="15" ht="20" customHeight="1" spans="2:6" x14ac:dyDescent="0.25">
      <c r="B15" s="14"/>
      <c r="C15" s="14"/>
      <c r="D15" s="14"/>
      <c r="E15" s="14"/>
      <c r="F15" s="14"/>
    </row>
    <row r="17" spans="2:2" x14ac:dyDescent="0.25">
      <c r="B17" s="9" t="s">
        <v>26</v>
      </c>
    </row>
    <row r="18" ht="20" customHeight="1" spans="2:6" x14ac:dyDescent="0.25">
      <c r="B18" s="14" t="s">
        <v>27</v>
      </c>
      <c r="C18" s="14"/>
      <c r="D18" s="14"/>
      <c r="E18" s="14"/>
      <c r="F18" s="14"/>
    </row>
    <row r="19" ht="20" customHeight="1" spans="2:6" x14ac:dyDescent="0.25">
      <c r="B19" s="14"/>
      <c r="C19" s="14"/>
      <c r="D19" s="14"/>
      <c r="E19" s="14"/>
      <c r="F19" s="14"/>
    </row>
    <row r="21" ht="22" customHeight="1" spans="2:6" x14ac:dyDescent="0.25">
      <c r="B21" s="15" t="s">
        <v>28</v>
      </c>
      <c r="C21" s="16" t="s">
        <v>29</v>
      </c>
      <c r="D21" s="16" t="s">
        <v>30</v>
      </c>
      <c r="E21" s="16" t="s">
        <v>31</v>
      </c>
      <c r="F21" s="16" t="s">
        <v>32</v>
      </c>
    </row>
    <row r="22" ht="18" customHeight="1" spans="2:6" x14ac:dyDescent="0.25">
      <c r="B22" s="17" t="s">
        <v>33</v>
      </c>
      <c r="C22" s="18" t="s">
        <v>34</v>
      </c>
      <c r="D22" s="19">
        <v>4.5</v>
      </c>
      <c r="E22" s="20">
        <v>420</v>
      </c>
      <c r="F22" s="21">
        <f>IF(OR(D22="",E22=""),"",D22*E22)</f>
      </c>
    </row>
    <row r="23" ht="18" customHeight="1" spans="2:6" x14ac:dyDescent="0.25">
      <c r="B23" s="17" t="s">
        <v>35</v>
      </c>
      <c r="C23" s="18" t="s">
        <v>36</v>
      </c>
      <c r="D23" s="19">
        <v>1</v>
      </c>
      <c r="E23" s="20">
        <v>380</v>
      </c>
      <c r="F23" s="21">
        <f>IF(OR(D23="",E23=""),"",D23*E23)</f>
      </c>
    </row>
    <row r="24" ht="18" customHeight="1" spans="2:6" x14ac:dyDescent="0.25">
      <c r="B24" s="17" t="s">
        <v>37</v>
      </c>
      <c r="C24" s="18" t="s">
        <v>36</v>
      </c>
      <c r="D24" s="19">
        <v>1</v>
      </c>
      <c r="E24" s="20">
        <v>450</v>
      </c>
      <c r="F24" s="21">
        <f>IF(OR(D24="",E24=""),"",D24*E24)</f>
      </c>
    </row>
    <row r="25" ht="18" customHeight="1" spans="2:6" x14ac:dyDescent="0.25">
      <c r="B25" s="17" t="s">
        <v>38</v>
      </c>
      <c r="C25" s="18" t="s">
        <v>34</v>
      </c>
      <c r="D25" s="19">
        <v>1</v>
      </c>
      <c r="E25" s="20">
        <v>1650</v>
      </c>
      <c r="F25" s="21">
        <f>IF(OR(D25="",E25=""),"",D25*E25)</f>
      </c>
    </row>
    <row r="26" ht="18" customHeight="1" spans="2:6" x14ac:dyDescent="0.25">
      <c r="B26" s="17"/>
      <c r="C26" s="18"/>
      <c r="D26" s="19"/>
      <c r="E26" s="20"/>
      <c r="F26" s="21">
        <f>IF(OR(D26="",E26=""),"",D26*E26)</f>
      </c>
    </row>
    <row r="27" ht="18" customHeight="1" spans="2:6" x14ac:dyDescent="0.25">
      <c r="B27" s="17"/>
      <c r="C27" s="18"/>
      <c r="D27" s="19"/>
      <c r="E27" s="20"/>
      <c r="F27" s="21">
        <f>IF(OR(D27="",E27=""),"",D27*E27)</f>
      </c>
    </row>
    <row r="28" ht="18" customHeight="1" spans="2:6" x14ac:dyDescent="0.25">
      <c r="B28" s="17"/>
      <c r="C28" s="18"/>
      <c r="D28" s="19"/>
      <c r="E28" s="20"/>
      <c r="F28" s="21">
        <f>IF(OR(D28="",E28=""),"",D28*E28)</f>
      </c>
    </row>
    <row r="29" ht="18" customHeight="1" spans="2:6" x14ac:dyDescent="0.25">
      <c r="B29" s="17"/>
      <c r="C29" s="18"/>
      <c r="D29" s="19"/>
      <c r="E29" s="20"/>
      <c r="F29" s="21">
        <f>IF(OR(D29="",E29=""),"",D29*E29)</f>
      </c>
    </row>
    <row r="31" ht="22" customHeight="1" spans="2:6" x14ac:dyDescent="0.25">
      <c r="B31" s="15" t="s">
        <v>39</v>
      </c>
      <c r="C31" s="16" t="s">
        <v>40</v>
      </c>
      <c r="D31" s="16" t="s">
        <v>41</v>
      </c>
      <c r="E31" s="16" t="s">
        <v>42</v>
      </c>
      <c r="F31" s="16" t="s">
        <v>32</v>
      </c>
    </row>
    <row r="32" ht="18" customHeight="1" spans="2:6" x14ac:dyDescent="0.25">
      <c r="B32" s="17" t="s">
        <v>43</v>
      </c>
      <c r="C32" s="18" t="s">
        <v>44</v>
      </c>
      <c r="D32" s="19">
        <v>1.5</v>
      </c>
      <c r="E32" s="20">
        <v>1200</v>
      </c>
      <c r="F32" s="21">
        <f>IF(OR(D32="",E32=""),"",D32*E32)</f>
      </c>
    </row>
    <row r="33" ht="18" customHeight="1" spans="2:6" x14ac:dyDescent="0.25">
      <c r="B33" s="17" t="s">
        <v>45</v>
      </c>
      <c r="C33" s="18" t="s">
        <v>44</v>
      </c>
      <c r="D33" s="19">
        <v>1</v>
      </c>
      <c r="E33" s="20">
        <v>1200</v>
      </c>
      <c r="F33" s="21">
        <f>IF(OR(D33="",E33=""),"",D33*E33)</f>
      </c>
    </row>
    <row r="34" ht="18" customHeight="1" spans="2:6" x14ac:dyDescent="0.25">
      <c r="B34" s="17"/>
      <c r="C34" s="18"/>
      <c r="D34" s="19"/>
      <c r="E34" s="20"/>
      <c r="F34" s="21">
        <f>IF(OR(D34="",E34=""),"",D34*E34)</f>
      </c>
    </row>
    <row r="36" ht="18" customHeight="1" spans="2:6" x14ac:dyDescent="0.25">
      <c r="B36" s="9" t="s">
        <v>46</v>
      </c>
      <c r="D36" s="4" t="s">
        <v>47</v>
      </c>
      <c r="E36" s="4"/>
      <c r="F36" s="22">
        <f>SUM(F22:F29)</f>
      </c>
    </row>
    <row r="37" ht="18" customHeight="1" spans="2:6" x14ac:dyDescent="0.25">
      <c r="B37" s="10" t="s">
        <v>48</v>
      </c>
      <c r="C37" s="23">
        <v>46300</v>
      </c>
      <c r="D37" s="4" t="s">
        <v>49</v>
      </c>
      <c r="E37" s="4"/>
      <c r="F37" s="22">
        <f>SUM(F32:F34)</f>
      </c>
    </row>
    <row r="38" ht="18" customHeight="1" spans="2:6" x14ac:dyDescent="0.25">
      <c r="B38" s="10" t="s">
        <v>50</v>
      </c>
      <c r="C38" s="23"/>
      <c r="D38" s="4" t="s">
        <v>51</v>
      </c>
      <c r="E38" s="4"/>
      <c r="F38" s="22">
        <f>F36+F37</f>
      </c>
    </row>
    <row r="39" ht="18" customHeight="1" spans="2:6" x14ac:dyDescent="0.25">
      <c r="B39" s="10" t="s">
        <v>52</v>
      </c>
      <c r="C39" s="11"/>
      <c r="D39" s="4" t="s">
        <v>53</v>
      </c>
      <c r="E39" s="4"/>
      <c r="F39" s="12">
        <v>20</v>
      </c>
    </row>
    <row r="40" ht="18" customHeight="1" spans="2:6" x14ac:dyDescent="0.25">
      <c r="B40" s="10" t="s">
        <v>54</v>
      </c>
      <c r="C40" s="11" t="s">
        <v>55</v>
      </c>
      <c r="D40" s="4" t="s">
        <v>56</v>
      </c>
      <c r="E40" s="4"/>
      <c r="F40" s="22">
        <f>F38*N(F39)/100</f>
      </c>
    </row>
    <row r="41" ht="22" customHeight="1" spans="4:6" x14ac:dyDescent="0.25">
      <c r="D41" s="24" t="s">
        <v>57</v>
      </c>
      <c r="E41" s="24"/>
      <c r="F41" s="25">
        <f>F38+F40</f>
      </c>
    </row>
    <row r="43" ht="42" customHeight="1" spans="2:6" x14ac:dyDescent="0.25">
      <c r="B43" s="26" t="s">
        <v>58</v>
      </c>
      <c r="C43" s="26"/>
      <c r="D43" s="26"/>
      <c r="E43" s="26"/>
      <c r="F43" s="26"/>
    </row>
    <row r="44" ht="26" customHeight="1" spans="2:6" x14ac:dyDescent="0.25">
      <c r="B44" s="27" t="s">
        <v>59</v>
      </c>
      <c r="C44" s="27"/>
      <c r="D44" s="27" t="s">
        <v>60</v>
      </c>
      <c r="E44" s="27"/>
      <c r="F44" s="27"/>
    </row>
    <row r="45" spans="2:6" x14ac:dyDescent="0.25">
      <c r="B45" s="28"/>
      <c r="C45" s="28"/>
      <c r="D45" s="28"/>
      <c r="E45" s="28"/>
      <c r="F45" s="28"/>
    </row>
    <row r="46" spans="2:6" x14ac:dyDescent="0.25">
      <c r="B46" s="28"/>
      <c r="C46" s="28"/>
      <c r="D46" s="28"/>
      <c r="E46" s="28"/>
      <c r="F46" s="28"/>
    </row>
    <row r="47" spans="2:6" x14ac:dyDescent="0.25">
      <c r="B47" s="28"/>
      <c r="C47" s="28"/>
      <c r="D47" s="28"/>
      <c r="E47" s="28"/>
      <c r="F47" s="28"/>
    </row>
    <row r="49" ht="22" customHeight="1" spans="2:6" x14ac:dyDescent="0.25">
      <c r="B49" s="29" t="s">
        <v>61</v>
      </c>
      <c r="C49" s="29"/>
      <c r="D49" s="29"/>
      <c r="E49" s="29"/>
      <c r="F49" s="29"/>
    </row>
    <row r="50" ht="26" customHeight="1" spans="2:6" x14ac:dyDescent="0.25">
      <c r="B50" s="30" t="s">
        <v>62</v>
      </c>
      <c r="C50" s="30"/>
      <c r="D50" s="30"/>
      <c r="E50" s="30"/>
      <c r="F50" s="30"/>
    </row>
  </sheetData>
  <mergeCells count="26">
    <mergeCell ref="B2:C2"/>
    <mergeCell ref="D2:F2"/>
    <mergeCell ref="B3:C3"/>
    <mergeCell ref="D3:E3"/>
    <mergeCell ref="B4:C4"/>
    <mergeCell ref="D4:E4"/>
    <mergeCell ref="D7:E7"/>
    <mergeCell ref="D8:E8"/>
    <mergeCell ref="D9:E9"/>
    <mergeCell ref="D10:E10"/>
    <mergeCell ref="C11:F11"/>
    <mergeCell ref="B14:F15"/>
    <mergeCell ref="B18:F19"/>
    <mergeCell ref="D36:E36"/>
    <mergeCell ref="D37:E37"/>
    <mergeCell ref="D38:E38"/>
    <mergeCell ref="D39:E39"/>
    <mergeCell ref="D40:E40"/>
    <mergeCell ref="D41:E41"/>
    <mergeCell ref="B43:F43"/>
    <mergeCell ref="B44:C44"/>
    <mergeCell ref="D44:F44"/>
    <mergeCell ref="B45:C47"/>
    <mergeCell ref="D45:F47"/>
    <mergeCell ref="B49:F49"/>
    <mergeCell ref="B50:F50"/>
  </mergeCells>
  <dataValidations count="3">
    <dataValidation type="list" allowBlank="1" showErrorMessage="1" errorTitle="Yanlış dəyər" error="Zəhmət olmasa siyahıdan bir seçim edin." sqref="C39">
      <formula1>"Nağd,Kredit Kartı,Köçürmə"</formula1>
    </dataValidation>
    <dataValidation type="list" allowBlank="1" showErrorMessage="1" errorTitle="Yanlış dəyər" error="Zəhmət olmasa siyahıdan bir seçim edin." sqref="C40">
      <formula1>"Təhvil alındı,Təmirdə,Hazır,Təhvil verildi"</formula1>
    </dataValidation>
    <dataValidation type="list" allowBlank="1" showErrorMessage="1" errorTitle="Yanlış dəyər" error="Zəhmət olmasa siyahıdan bir seçim edin." sqref="F10">
      <formula1>"Boş,1/4,1/2,3/4,Dolu"</formula1>
    </dataValidation>
  </dataValidations>
  <hyperlinks>
    <hyperlink ref="B4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2" customWidth="1"/>
    <col min="2" max="2" width="14" customWidth="1"/>
    <col min="3" max="3" width="12" customWidth="1"/>
    <col min="4" max="4" width="22" customWidth="1"/>
    <col min="5" max="5" width="10" customWidth="1"/>
    <col min="6" max="6" width="20" customWidth="1"/>
    <col min="7" max="7" width="15" customWidth="1"/>
    <col min="8" max="8" width="34" customWidth="1"/>
    <col min="9" max="10" width="15" customWidth="1"/>
    <col min="11" max="11" width="8" customWidth="1"/>
    <col min="12" max="12" width="15" customWidth="1"/>
    <col min="13" max="13" width="13" customWidth="1"/>
    <col min="14" max="14" width="14" customWidth="1"/>
    <col min="15" max="15" width="12" customWidth="1"/>
    <col min="16" max="16" width="10" customWidth="1"/>
  </cols>
  <sheetData>
    <row r="1" ht="26" customHeight="1" spans="1:16" x14ac:dyDescent="0.25">
      <c r="A1" s="31" t="s">
        <v>63</v>
      </c>
      <c r="B1" s="31" t="s">
        <v>64</v>
      </c>
      <c r="C1" s="31" t="s">
        <v>12</v>
      </c>
      <c r="D1" s="31" t="s">
        <v>65</v>
      </c>
      <c r="E1" s="31" t="s">
        <v>66</v>
      </c>
      <c r="F1" s="31" t="s">
        <v>67</v>
      </c>
      <c r="G1" s="31" t="s">
        <v>10</v>
      </c>
      <c r="H1" s="31" t="s">
        <v>68</v>
      </c>
      <c r="I1" s="31" t="s">
        <v>69</v>
      </c>
      <c r="J1" s="31" t="s">
        <v>70</v>
      </c>
      <c r="K1" s="31" t="s">
        <v>71</v>
      </c>
      <c r="L1" s="31" t="s">
        <v>72</v>
      </c>
      <c r="M1" s="31" t="s">
        <v>73</v>
      </c>
      <c r="N1" s="31" t="s">
        <v>54</v>
      </c>
      <c r="O1" s="31" t="s">
        <v>74</v>
      </c>
      <c r="P1" s="31" t="s">
        <v>75</v>
      </c>
    </row>
    <row r="2" spans="1:16" x14ac:dyDescent="0.25">
      <c r="A2" s="32">
        <v>46283</v>
      </c>
      <c r="B2" s="33" t="s">
        <v>76</v>
      </c>
      <c r="C2" s="33" t="s">
        <v>77</v>
      </c>
      <c r="D2" s="34" t="s">
        <v>78</v>
      </c>
      <c r="E2" s="35">
        <v>96300</v>
      </c>
      <c r="F2" s="34" t="s">
        <v>79</v>
      </c>
      <c r="G2" s="34" t="s">
        <v>80</v>
      </c>
      <c r="H2" s="34" t="s">
        <v>81</v>
      </c>
      <c r="I2" s="36">
        <v>6850</v>
      </c>
      <c r="J2" s="36">
        <v>3000</v>
      </c>
      <c r="K2" s="33">
        <v>20</v>
      </c>
      <c r="L2" s="36">
        <f>IF(AND(I2="",J2=""),"",(N(I2)+N(J2))*(1+N(K2)/100))</f>
      </c>
      <c r="M2" s="33" t="s">
        <v>82</v>
      </c>
      <c r="N2" s="33" t="s">
        <v>83</v>
      </c>
      <c r="O2" s="32">
        <v>46285</v>
      </c>
      <c r="P2" s="33">
        <f>IF(C2="","",COUNTIF($C$2:C2,C2))</f>
      </c>
    </row>
    <row r="3" spans="1:16" x14ac:dyDescent="0.25">
      <c r="A3" s="37">
        <v>46289</v>
      </c>
      <c r="B3" s="38" t="s">
        <v>84</v>
      </c>
      <c r="C3" s="38" t="s">
        <v>13</v>
      </c>
      <c r="D3" s="39" t="s">
        <v>16</v>
      </c>
      <c r="E3" s="40">
        <v>126900</v>
      </c>
      <c r="F3" s="39" t="s">
        <v>9</v>
      </c>
      <c r="G3" s="39" t="s">
        <v>11</v>
      </c>
      <c r="H3" s="39" t="s">
        <v>85</v>
      </c>
      <c r="I3" s="41">
        <v>900</v>
      </c>
      <c r="J3" s="41">
        <v>1200</v>
      </c>
      <c r="K3" s="38">
        <v>20</v>
      </c>
      <c r="L3" s="41">
        <f>IF(AND(I3="",J3=""),"",(N(I3)+N(J3))*(1+N(K3)/100))</f>
      </c>
      <c r="M3" s="38" t="s">
        <v>86</v>
      </c>
      <c r="N3" s="38" t="s">
        <v>83</v>
      </c>
      <c r="O3" s="37">
        <v>46289</v>
      </c>
      <c r="P3" s="38">
        <f>IF(C3="","",COUNTIF($C$2:C3,C3))</f>
      </c>
    </row>
    <row r="4" spans="1:16" x14ac:dyDescent="0.25">
      <c r="A4" s="32">
        <v>46294</v>
      </c>
      <c r="B4" s="33" t="s">
        <v>87</v>
      </c>
      <c r="C4" s="33" t="s">
        <v>88</v>
      </c>
      <c r="D4" s="34" t="s">
        <v>89</v>
      </c>
      <c r="E4" s="35">
        <v>184200</v>
      </c>
      <c r="F4" s="34" t="s">
        <v>90</v>
      </c>
      <c r="G4" s="34" t="s">
        <v>91</v>
      </c>
      <c r="H4" s="34" t="s">
        <v>92</v>
      </c>
      <c r="I4" s="36">
        <v>9400</v>
      </c>
      <c r="J4" s="36">
        <v>4500</v>
      </c>
      <c r="K4" s="33">
        <v>20</v>
      </c>
      <c r="L4" s="36">
        <f>IF(AND(I4="",J4=""),"",(N(I4)+N(J4))*(1+N(K4)/100))</f>
      </c>
      <c r="M4" s="33" t="s">
        <v>93</v>
      </c>
      <c r="N4" s="33" t="s">
        <v>83</v>
      </c>
      <c r="O4" s="32">
        <v>46296</v>
      </c>
      <c r="P4" s="33">
        <f>IF(C4="","",COUNTIF($C$2:C4,C4))</f>
      </c>
    </row>
    <row r="5" spans="1:16" x14ac:dyDescent="0.25">
      <c r="A5" s="37">
        <v>46296</v>
      </c>
      <c r="B5" s="38" t="s">
        <v>94</v>
      </c>
      <c r="C5" s="38" t="s">
        <v>95</v>
      </c>
      <c r="D5" s="39" t="s">
        <v>96</v>
      </c>
      <c r="E5" s="40">
        <v>64500</v>
      </c>
      <c r="F5" s="39" t="s">
        <v>97</v>
      </c>
      <c r="G5" s="39" t="s">
        <v>98</v>
      </c>
      <c r="H5" s="39" t="s">
        <v>99</v>
      </c>
      <c r="I5" s="41">
        <v>3100</v>
      </c>
      <c r="J5" s="41">
        <v>1800</v>
      </c>
      <c r="K5" s="38">
        <v>20</v>
      </c>
      <c r="L5" s="41">
        <f>IF(AND(I5="",J5=""),"",(N(I5)+N(J5))*(1+N(K5)/100))</f>
      </c>
      <c r="M5" s="38" t="s">
        <v>93</v>
      </c>
      <c r="N5" s="38" t="s">
        <v>83</v>
      </c>
      <c r="O5" s="37">
        <v>46296</v>
      </c>
      <c r="P5" s="38">
        <f>IF(C5="","",COUNTIF($C$2:C5,C5))</f>
      </c>
    </row>
    <row r="6" spans="1:16" x14ac:dyDescent="0.25">
      <c r="A6" s="32">
        <v>46297</v>
      </c>
      <c r="B6" s="33" t="s">
        <v>100</v>
      </c>
      <c r="C6" s="33" t="s">
        <v>101</v>
      </c>
      <c r="D6" s="34" t="s">
        <v>102</v>
      </c>
      <c r="E6" s="35">
        <v>143000</v>
      </c>
      <c r="F6" s="34" t="s">
        <v>103</v>
      </c>
      <c r="G6" s="34" t="s">
        <v>104</v>
      </c>
      <c r="H6" s="34" t="s">
        <v>105</v>
      </c>
      <c r="I6" s="36">
        <v>2900</v>
      </c>
      <c r="J6" s="36">
        <v>300</v>
      </c>
      <c r="K6" s="33">
        <v>20</v>
      </c>
      <c r="L6" s="36">
        <f>IF(AND(I6="",J6=""),"",(N(I6)+N(J6))*(1+N(K6)/100))</f>
      </c>
      <c r="M6" s="33" t="s">
        <v>82</v>
      </c>
      <c r="N6" s="33" t="s">
        <v>83</v>
      </c>
      <c r="O6" s="32">
        <v>46297</v>
      </c>
      <c r="P6" s="33">
        <f>IF(C6="","",COUNTIF($C$2:C6,C6))</f>
      </c>
    </row>
    <row r="7" spans="1:16" x14ac:dyDescent="0.25">
      <c r="A7" s="37">
        <v>46298</v>
      </c>
      <c r="B7" s="38" t="s">
        <v>106</v>
      </c>
      <c r="C7" s="38" t="s">
        <v>77</v>
      </c>
      <c r="D7" s="39" t="s">
        <v>78</v>
      </c>
      <c r="E7" s="40">
        <v>97100</v>
      </c>
      <c r="F7" s="39" t="s">
        <v>79</v>
      </c>
      <c r="G7" s="39" t="s">
        <v>80</v>
      </c>
      <c r="H7" s="39" t="s">
        <v>107</v>
      </c>
      <c r="I7" s="41">
        <v>0</v>
      </c>
      <c r="J7" s="41">
        <v>600</v>
      </c>
      <c r="K7" s="38">
        <v>20</v>
      </c>
      <c r="L7" s="41">
        <f>IF(AND(I7="",J7=""),"",(N(I7)+N(J7))*(1+N(K7)/100))</f>
      </c>
      <c r="M7" s="38" t="s">
        <v>86</v>
      </c>
      <c r="N7" s="38" t="s">
        <v>83</v>
      </c>
      <c r="O7" s="37">
        <v>46298</v>
      </c>
      <c r="P7" s="38">
        <f>IF(C7="","",COUNTIF($C$2:C7,C7))</f>
      </c>
    </row>
    <row r="8" spans="1:16" x14ac:dyDescent="0.25">
      <c r="A8" s="32">
        <v>46299</v>
      </c>
      <c r="B8" s="33" t="s">
        <v>108</v>
      </c>
      <c r="C8" s="33" t="s">
        <v>109</v>
      </c>
      <c r="D8" s="34" t="s">
        <v>110</v>
      </c>
      <c r="E8" s="35">
        <v>212000</v>
      </c>
      <c r="F8" s="34" t="s">
        <v>111</v>
      </c>
      <c r="G8" s="34" t="s">
        <v>112</v>
      </c>
      <c r="H8" s="34" t="s">
        <v>113</v>
      </c>
      <c r="I8" s="36">
        <v>5200</v>
      </c>
      <c r="J8" s="36">
        <v>2400</v>
      </c>
      <c r="K8" s="33">
        <v>20</v>
      </c>
      <c r="L8" s="36">
        <f>IF(AND(I8="",J8=""),"",(N(I8)+N(J8))*(1+N(K8)/100))</f>
      </c>
      <c r="M8" s="33"/>
      <c r="N8" s="33" t="s">
        <v>114</v>
      </c>
      <c r="O8" s="32"/>
      <c r="P8" s="33">
        <f>IF(C8="","",COUNTIF($C$2:C8,C8))</f>
      </c>
    </row>
    <row r="9" spans="1:16" x14ac:dyDescent="0.25">
      <c r="A9" s="37">
        <v>46300</v>
      </c>
      <c r="B9" s="38" t="s">
        <v>4</v>
      </c>
      <c r="C9" s="38" t="s">
        <v>13</v>
      </c>
      <c r="D9" s="39" t="s">
        <v>16</v>
      </c>
      <c r="E9" s="40">
        <v>128450</v>
      </c>
      <c r="F9" s="39" t="s">
        <v>9</v>
      </c>
      <c r="G9" s="39" t="s">
        <v>11</v>
      </c>
      <c r="H9" s="39" t="s">
        <v>115</v>
      </c>
      <c r="I9" s="41">
        <v>4370</v>
      </c>
      <c r="J9" s="41">
        <v>3000</v>
      </c>
      <c r="K9" s="38">
        <v>20</v>
      </c>
      <c r="L9" s="41">
        <f>IF(AND(I9="",J9=""),"",(N(I9)+N(J9))*(1+N(K9)/100))</f>
      </c>
      <c r="M9" s="38"/>
      <c r="N9" s="38" t="s">
        <v>55</v>
      </c>
      <c r="O9" s="37"/>
      <c r="P9" s="38">
        <f>IF(C9="","",COUNTIF($C$2:C9,C9))</f>
      </c>
    </row>
    <row r="10" spans="1:16" x14ac:dyDescent="0.25">
      <c r="A10" s="32">
        <v>46300</v>
      </c>
      <c r="B10" s="33" t="s">
        <v>116</v>
      </c>
      <c r="C10" s="33" t="s">
        <v>117</v>
      </c>
      <c r="D10" s="34" t="s">
        <v>118</v>
      </c>
      <c r="E10" s="35">
        <v>88700</v>
      </c>
      <c r="F10" s="34" t="s">
        <v>119</v>
      </c>
      <c r="G10" s="34" t="s">
        <v>120</v>
      </c>
      <c r="H10" s="34" t="s">
        <v>121</v>
      </c>
      <c r="I10" s="36"/>
      <c r="J10" s="36"/>
      <c r="K10" s="33">
        <v>20</v>
      </c>
      <c r="L10" s="36">
        <f>IF(AND(I10="",J10=""),"",(N(I10)+N(J10))*(1+N(K10)/100))</f>
      </c>
      <c r="M10" s="33"/>
      <c r="N10" s="33" t="s">
        <v>122</v>
      </c>
      <c r="O10" s="32"/>
      <c r="P10" s="33">
        <f>IF(C10="","",COUNTIF($C$2:C10,C10))</f>
      </c>
    </row>
    <row r="11" spans="1:16" x14ac:dyDescent="0.25">
      <c r="A11" s="37"/>
      <c r="B11" s="38"/>
      <c r="C11" s="38"/>
      <c r="D11" s="39"/>
      <c r="E11" s="40"/>
      <c r="F11" s="39"/>
      <c r="G11" s="39"/>
      <c r="H11" s="39"/>
      <c r="I11" s="41"/>
      <c r="J11" s="41"/>
      <c r="K11" s="38"/>
      <c r="L11" s="41">
        <f>IF(AND(I11="",J11=""),"",(N(I11)+N(J11))*(1+N(K11)/100))</f>
      </c>
      <c r="M11" s="38"/>
      <c r="N11" s="38"/>
      <c r="O11" s="37"/>
      <c r="P11" s="38">
        <f>IF(C11="","",COUNTIF($C$2:C11,C11))</f>
      </c>
    </row>
    <row r="12" spans="1:16" x14ac:dyDescent="0.25">
      <c r="A12" s="32"/>
      <c r="B12" s="33"/>
      <c r="C12" s="33"/>
      <c r="D12" s="34"/>
      <c r="E12" s="35"/>
      <c r="F12" s="34"/>
      <c r="G12" s="34"/>
      <c r="H12" s="34"/>
      <c r="I12" s="36"/>
      <c r="J12" s="36"/>
      <c r="K12" s="33"/>
      <c r="L12" s="36">
        <f>IF(AND(I12="",J12=""),"",(N(I12)+N(J12))*(1+N(K12)/100))</f>
      </c>
      <c r="M12" s="33"/>
      <c r="N12" s="33"/>
      <c r="O12" s="32"/>
      <c r="P12" s="33">
        <f>IF(C12="","",COUNTIF($C$2:C12,C12))</f>
      </c>
    </row>
    <row r="13" spans="1:16" x14ac:dyDescent="0.25">
      <c r="A13" s="37"/>
      <c r="B13" s="38"/>
      <c r="C13" s="38"/>
      <c r="D13" s="39"/>
      <c r="E13" s="40"/>
      <c r="F13" s="39"/>
      <c r="G13" s="39"/>
      <c r="H13" s="39"/>
      <c r="I13" s="41"/>
      <c r="J13" s="41"/>
      <c r="K13" s="38"/>
      <c r="L13" s="41">
        <f>IF(AND(I13="",J13=""),"",(N(I13)+N(J13))*(1+N(K13)/100))</f>
      </c>
      <c r="M13" s="38"/>
      <c r="N13" s="38"/>
      <c r="O13" s="37"/>
      <c r="P13" s="38">
        <f>IF(C13="","",COUNTIF($C$2:C13,C13))</f>
      </c>
    </row>
    <row r="14" spans="1:16" x14ac:dyDescent="0.25">
      <c r="A14" s="32"/>
      <c r="B14" s="33"/>
      <c r="C14" s="33"/>
      <c r="D14" s="34"/>
      <c r="E14" s="35"/>
      <c r="F14" s="34"/>
      <c r="G14" s="34"/>
      <c r="H14" s="34"/>
      <c r="I14" s="36"/>
      <c r="J14" s="36"/>
      <c r="K14" s="33"/>
      <c r="L14" s="36">
        <f>IF(AND(I14="",J14=""),"",(N(I14)+N(J14))*(1+N(K14)/100))</f>
      </c>
      <c r="M14" s="33"/>
      <c r="N14" s="33"/>
      <c r="O14" s="32"/>
      <c r="P14" s="33">
        <f>IF(C14="","",COUNTIF($C$2:C14,C14))</f>
      </c>
    </row>
    <row r="15" spans="1:16" x14ac:dyDescent="0.25">
      <c r="A15" s="37"/>
      <c r="B15" s="38"/>
      <c r="C15" s="38"/>
      <c r="D15" s="39"/>
      <c r="E15" s="40"/>
      <c r="F15" s="39"/>
      <c r="G15" s="39"/>
      <c r="H15" s="39"/>
      <c r="I15" s="41"/>
      <c r="J15" s="41"/>
      <c r="K15" s="38"/>
      <c r="L15" s="41">
        <f>IF(AND(I15="",J15=""),"",(N(I15)+N(J15))*(1+N(K15)/100))</f>
      </c>
      <c r="M15" s="38"/>
      <c r="N15" s="38"/>
      <c r="O15" s="37"/>
      <c r="P15" s="38">
        <f>IF(C15="","",COUNTIF($C$2:C15,C15))</f>
      </c>
    </row>
    <row r="16" spans="1:16" x14ac:dyDescent="0.25">
      <c r="A16" s="32"/>
      <c r="B16" s="33"/>
      <c r="C16" s="33"/>
      <c r="D16" s="34"/>
      <c r="E16" s="35"/>
      <c r="F16" s="34"/>
      <c r="G16" s="34"/>
      <c r="H16" s="34"/>
      <c r="I16" s="36"/>
      <c r="J16" s="36"/>
      <c r="K16" s="33"/>
      <c r="L16" s="36">
        <f>IF(AND(I16="",J16=""),"",(N(I16)+N(J16))*(1+N(K16)/100))</f>
      </c>
      <c r="M16" s="33"/>
      <c r="N16" s="33"/>
      <c r="O16" s="32"/>
      <c r="P16" s="33">
        <f>IF(C16="","",COUNTIF($C$2:C16,C16))</f>
      </c>
    </row>
    <row r="17" spans="1:16" x14ac:dyDescent="0.25">
      <c r="A17" s="37"/>
      <c r="B17" s="38"/>
      <c r="C17" s="38"/>
      <c r="D17" s="39"/>
      <c r="E17" s="40"/>
      <c r="F17" s="39"/>
      <c r="G17" s="39"/>
      <c r="H17" s="39"/>
      <c r="I17" s="41"/>
      <c r="J17" s="41"/>
      <c r="K17" s="38"/>
      <c r="L17" s="41">
        <f>IF(AND(I17="",J17=""),"",(N(I17)+N(J17))*(1+N(K17)/100))</f>
      </c>
      <c r="M17" s="38"/>
      <c r="N17" s="38"/>
      <c r="O17" s="37"/>
      <c r="P17" s="38">
        <f>IF(C17="","",COUNTIF($C$2:C17,C17))</f>
      </c>
    </row>
    <row r="18" spans="1:16" x14ac:dyDescent="0.25">
      <c r="A18" s="32"/>
      <c r="B18" s="33"/>
      <c r="C18" s="33"/>
      <c r="D18" s="34"/>
      <c r="E18" s="35"/>
      <c r="F18" s="34"/>
      <c r="G18" s="34"/>
      <c r="H18" s="34"/>
      <c r="I18" s="36"/>
      <c r="J18" s="36"/>
      <c r="K18" s="33"/>
      <c r="L18" s="36">
        <f>IF(AND(I18="",J18=""),"",(N(I18)+N(J18))*(1+N(K18)/100))</f>
      </c>
      <c r="M18" s="33"/>
      <c r="N18" s="33"/>
      <c r="O18" s="32"/>
      <c r="P18" s="33">
        <f>IF(C18="","",COUNTIF($C$2:C18,C18))</f>
      </c>
    </row>
    <row r="19" spans="1:16" x14ac:dyDescent="0.25">
      <c r="A19" s="37"/>
      <c r="B19" s="38"/>
      <c r="C19" s="38"/>
      <c r="D19" s="39"/>
      <c r="E19" s="40"/>
      <c r="F19" s="39"/>
      <c r="G19" s="39"/>
      <c r="H19" s="39"/>
      <c r="I19" s="41"/>
      <c r="J19" s="41"/>
      <c r="K19" s="38"/>
      <c r="L19" s="41">
        <f>IF(AND(I19="",J19=""),"",(N(I19)+N(J19))*(1+N(K19)/100))</f>
      </c>
      <c r="M19" s="38"/>
      <c r="N19" s="38"/>
      <c r="O19" s="37"/>
      <c r="P19" s="38">
        <f>IF(C19="","",COUNTIF($C$2:C19,C19))</f>
      </c>
    </row>
    <row r="20" spans="1:16" x14ac:dyDescent="0.25">
      <c r="A20" s="32"/>
      <c r="B20" s="33"/>
      <c r="C20" s="33"/>
      <c r="D20" s="34"/>
      <c r="E20" s="35"/>
      <c r="F20" s="34"/>
      <c r="G20" s="34"/>
      <c r="H20" s="34"/>
      <c r="I20" s="36"/>
      <c r="J20" s="36"/>
      <c r="K20" s="33"/>
      <c r="L20" s="36">
        <f>IF(AND(I20="",J20=""),"",(N(I20)+N(J20))*(1+N(K20)/100))</f>
      </c>
      <c r="M20" s="33"/>
      <c r="N20" s="33"/>
      <c r="O20" s="32"/>
      <c r="P20" s="33">
        <f>IF(C20="","",COUNTIF($C$2:C20,C20))</f>
      </c>
    </row>
    <row r="21" spans="1:16" x14ac:dyDescent="0.25">
      <c r="A21" s="37"/>
      <c r="B21" s="38"/>
      <c r="C21" s="38"/>
      <c r="D21" s="39"/>
      <c r="E21" s="40"/>
      <c r="F21" s="39"/>
      <c r="G21" s="39"/>
      <c r="H21" s="39"/>
      <c r="I21" s="41"/>
      <c r="J21" s="41"/>
      <c r="K21" s="38"/>
      <c r="L21" s="41">
        <f>IF(AND(I21="",J21=""),"",(N(I21)+N(J21))*(1+N(K21)/100))</f>
      </c>
      <c r="M21" s="38"/>
      <c r="N21" s="38"/>
      <c r="O21" s="37"/>
      <c r="P21" s="38">
        <f>IF(C21="","",COUNTIF($C$2:C21,C21))</f>
      </c>
    </row>
    <row r="22" spans="1:16" x14ac:dyDescent="0.25">
      <c r="A22" s="32"/>
      <c r="B22" s="33"/>
      <c r="C22" s="33"/>
      <c r="D22" s="34"/>
      <c r="E22" s="35"/>
      <c r="F22" s="34"/>
      <c r="G22" s="34"/>
      <c r="H22" s="34"/>
      <c r="I22" s="36"/>
      <c r="J22" s="36"/>
      <c r="K22" s="33"/>
      <c r="L22" s="36">
        <f>IF(AND(I22="",J22=""),"",(N(I22)+N(J22))*(1+N(K22)/100))</f>
      </c>
      <c r="M22" s="33"/>
      <c r="N22" s="33"/>
      <c r="O22" s="32"/>
      <c r="P22" s="33">
        <f>IF(C22="","",COUNTIF($C$2:C22,C22))</f>
      </c>
    </row>
    <row r="23" spans="1:16" x14ac:dyDescent="0.25">
      <c r="A23" s="37"/>
      <c r="B23" s="38"/>
      <c r="C23" s="38"/>
      <c r="D23" s="39"/>
      <c r="E23" s="40"/>
      <c r="F23" s="39"/>
      <c r="G23" s="39"/>
      <c r="H23" s="39"/>
      <c r="I23" s="41"/>
      <c r="J23" s="41"/>
      <c r="K23" s="38"/>
      <c r="L23" s="41">
        <f>IF(AND(I23="",J23=""),"",(N(I23)+N(J23))*(1+N(K23)/100))</f>
      </c>
      <c r="M23" s="38"/>
      <c r="N23" s="38"/>
      <c r="O23" s="37"/>
      <c r="P23" s="38">
        <f>IF(C23="","",COUNTIF($C$2:C23,C23))</f>
      </c>
    </row>
    <row r="24" spans="1:16" x14ac:dyDescent="0.25">
      <c r="A24" s="32"/>
      <c r="B24" s="33"/>
      <c r="C24" s="33"/>
      <c r="D24" s="34"/>
      <c r="E24" s="35"/>
      <c r="F24" s="34"/>
      <c r="G24" s="34"/>
      <c r="H24" s="34"/>
      <c r="I24" s="36"/>
      <c r="J24" s="36"/>
      <c r="K24" s="33"/>
      <c r="L24" s="36">
        <f>IF(AND(I24="",J24=""),"",(N(I24)+N(J24))*(1+N(K24)/100))</f>
      </c>
      <c r="M24" s="33"/>
      <c r="N24" s="33"/>
      <c r="O24" s="32"/>
      <c r="P24" s="33">
        <f>IF(C24="","",COUNTIF($C$2:C24,C24))</f>
      </c>
    </row>
    <row r="25" spans="1:16" x14ac:dyDescent="0.25">
      <c r="A25" s="37"/>
      <c r="B25" s="38"/>
      <c r="C25" s="38"/>
      <c r="D25" s="39"/>
      <c r="E25" s="40"/>
      <c r="F25" s="39"/>
      <c r="G25" s="39"/>
      <c r="H25" s="39"/>
      <c r="I25" s="41"/>
      <c r="J25" s="41"/>
      <c r="K25" s="38"/>
      <c r="L25" s="41">
        <f>IF(AND(I25="",J25=""),"",(N(I25)+N(J25))*(1+N(K25)/100))</f>
      </c>
      <c r="M25" s="38"/>
      <c r="N25" s="38"/>
      <c r="O25" s="37"/>
      <c r="P25" s="38">
        <f>IF(C25="","",COUNTIF($C$2:C25,C25))</f>
      </c>
    </row>
    <row r="26" spans="1:16" x14ac:dyDescent="0.25">
      <c r="A26" s="32"/>
      <c r="B26" s="33"/>
      <c r="C26" s="33"/>
      <c r="D26" s="34"/>
      <c r="E26" s="35"/>
      <c r="F26" s="34"/>
      <c r="G26" s="34"/>
      <c r="H26" s="34"/>
      <c r="I26" s="36"/>
      <c r="J26" s="36"/>
      <c r="K26" s="33"/>
      <c r="L26" s="36">
        <f>IF(AND(I26="",J26=""),"",(N(I26)+N(J26))*(1+N(K26)/100))</f>
      </c>
      <c r="M26" s="33"/>
      <c r="N26" s="33"/>
      <c r="O26" s="32"/>
      <c r="P26" s="33">
        <f>IF(C26="","",COUNTIF($C$2:C26,C26))</f>
      </c>
    </row>
    <row r="27" spans="1:16" x14ac:dyDescent="0.25">
      <c r="A27" s="37"/>
      <c r="B27" s="38"/>
      <c r="C27" s="38"/>
      <c r="D27" s="39"/>
      <c r="E27" s="40"/>
      <c r="F27" s="39"/>
      <c r="G27" s="39"/>
      <c r="H27" s="39"/>
      <c r="I27" s="41"/>
      <c r="J27" s="41"/>
      <c r="K27" s="38"/>
      <c r="L27" s="41">
        <f>IF(AND(I27="",J27=""),"",(N(I27)+N(J27))*(1+N(K27)/100))</f>
      </c>
      <c r="M27" s="38"/>
      <c r="N27" s="38"/>
      <c r="O27" s="37"/>
      <c r="P27" s="38">
        <f>IF(C27="","",COUNTIF($C$2:C27,C27))</f>
      </c>
    </row>
    <row r="28" spans="1:16" x14ac:dyDescent="0.25">
      <c r="A28" s="32"/>
      <c r="B28" s="33"/>
      <c r="C28" s="33"/>
      <c r="D28" s="34"/>
      <c r="E28" s="35"/>
      <c r="F28" s="34"/>
      <c r="G28" s="34"/>
      <c r="H28" s="34"/>
      <c r="I28" s="36"/>
      <c r="J28" s="36"/>
      <c r="K28" s="33"/>
      <c r="L28" s="36">
        <f>IF(AND(I28="",J28=""),"",(N(I28)+N(J28))*(1+N(K28)/100))</f>
      </c>
      <c r="M28" s="33"/>
      <c r="N28" s="33"/>
      <c r="O28" s="32"/>
      <c r="P28" s="33">
        <f>IF(C28="","",COUNTIF($C$2:C28,C28))</f>
      </c>
    </row>
    <row r="29" spans="1:16" x14ac:dyDescent="0.25">
      <c r="A29" s="37"/>
      <c r="B29" s="38"/>
      <c r="C29" s="38"/>
      <c r="D29" s="39"/>
      <c r="E29" s="40"/>
      <c r="F29" s="39"/>
      <c r="G29" s="39"/>
      <c r="H29" s="39"/>
      <c r="I29" s="41"/>
      <c r="J29" s="41"/>
      <c r="K29" s="38"/>
      <c r="L29" s="41">
        <f>IF(AND(I29="",J29=""),"",(N(I29)+N(J29))*(1+N(K29)/100))</f>
      </c>
      <c r="M29" s="38"/>
      <c r="N29" s="38"/>
      <c r="O29" s="37"/>
      <c r="P29" s="38">
        <f>IF(C29="","",COUNTIF($C$2:C29,C29))</f>
      </c>
    </row>
    <row r="30" spans="1:16" x14ac:dyDescent="0.25">
      <c r="A30" s="32"/>
      <c r="B30" s="33"/>
      <c r="C30" s="33"/>
      <c r="D30" s="34"/>
      <c r="E30" s="35"/>
      <c r="F30" s="34"/>
      <c r="G30" s="34"/>
      <c r="H30" s="34"/>
      <c r="I30" s="36"/>
      <c r="J30" s="36"/>
      <c r="K30" s="33"/>
      <c r="L30" s="36">
        <f>IF(AND(I30="",J30=""),"",(N(I30)+N(J30))*(1+N(K30)/100))</f>
      </c>
      <c r="M30" s="33"/>
      <c r="N30" s="33"/>
      <c r="O30" s="32"/>
      <c r="P30" s="33">
        <f>IF(C30="","",COUNTIF($C$2:C30,C30))</f>
      </c>
    </row>
    <row r="31" spans="1:16" x14ac:dyDescent="0.25">
      <c r="A31" s="37"/>
      <c r="B31" s="38"/>
      <c r="C31" s="38"/>
      <c r="D31" s="39"/>
      <c r="E31" s="40"/>
      <c r="F31" s="39"/>
      <c r="G31" s="39"/>
      <c r="H31" s="39"/>
      <c r="I31" s="41"/>
      <c r="J31" s="41"/>
      <c r="K31" s="38"/>
      <c r="L31" s="41">
        <f>IF(AND(I31="",J31=""),"",(N(I31)+N(J31))*(1+N(K31)/100))</f>
      </c>
      <c r="M31" s="38"/>
      <c r="N31" s="38"/>
      <c r="O31" s="37"/>
      <c r="P31" s="38">
        <f>IF(C31="","",COUNTIF($C$2:C31,C31))</f>
      </c>
    </row>
    <row r="32" spans="1:16" x14ac:dyDescent="0.25">
      <c r="A32" s="32"/>
      <c r="B32" s="33"/>
      <c r="C32" s="33"/>
      <c r="D32" s="34"/>
      <c r="E32" s="35"/>
      <c r="F32" s="34"/>
      <c r="G32" s="34"/>
      <c r="H32" s="34"/>
      <c r="I32" s="36"/>
      <c r="J32" s="36"/>
      <c r="K32" s="33"/>
      <c r="L32" s="36">
        <f>IF(AND(I32="",J32=""),"",(N(I32)+N(J32))*(1+N(K32)/100))</f>
      </c>
      <c r="M32" s="33"/>
      <c r="N32" s="33"/>
      <c r="O32" s="32"/>
      <c r="P32" s="33">
        <f>IF(C32="","",COUNTIF($C$2:C32,C32))</f>
      </c>
    </row>
    <row r="33" spans="1:16" x14ac:dyDescent="0.25">
      <c r="A33" s="37"/>
      <c r="B33" s="38"/>
      <c r="C33" s="38"/>
      <c r="D33" s="39"/>
      <c r="E33" s="40"/>
      <c r="F33" s="39"/>
      <c r="G33" s="39"/>
      <c r="H33" s="39"/>
      <c r="I33" s="41"/>
      <c r="J33" s="41"/>
      <c r="K33" s="38"/>
      <c r="L33" s="41">
        <f>IF(AND(I33="",J33=""),"",(N(I33)+N(J33))*(1+N(K33)/100))</f>
      </c>
      <c r="M33" s="38"/>
      <c r="N33" s="38"/>
      <c r="O33" s="37"/>
      <c r="P33" s="38">
        <f>IF(C33="","",COUNTIF($C$2:C33,C33))</f>
      </c>
    </row>
    <row r="34" spans="1:16" x14ac:dyDescent="0.25">
      <c r="A34" s="32"/>
      <c r="B34" s="33"/>
      <c r="C34" s="33"/>
      <c r="D34" s="34"/>
      <c r="E34" s="35"/>
      <c r="F34" s="34"/>
      <c r="G34" s="34"/>
      <c r="H34" s="34"/>
      <c r="I34" s="36"/>
      <c r="J34" s="36"/>
      <c r="K34" s="33"/>
      <c r="L34" s="36">
        <f>IF(AND(I34="",J34=""),"",(N(I34)+N(J34))*(1+N(K34)/100))</f>
      </c>
      <c r="M34" s="33"/>
      <c r="N34" s="33"/>
      <c r="O34" s="32"/>
      <c r="P34" s="33">
        <f>IF(C34="","",COUNTIF($C$2:C34,C34))</f>
      </c>
    </row>
    <row r="35" spans="1:16" x14ac:dyDescent="0.25">
      <c r="A35" s="37"/>
      <c r="B35" s="38"/>
      <c r="C35" s="38"/>
      <c r="D35" s="39"/>
      <c r="E35" s="40"/>
      <c r="F35" s="39"/>
      <c r="G35" s="39"/>
      <c r="H35" s="39"/>
      <c r="I35" s="41"/>
      <c r="J35" s="41"/>
      <c r="K35" s="38"/>
      <c r="L35" s="41">
        <f>IF(AND(I35="",J35=""),"",(N(I35)+N(J35))*(1+N(K35)/100))</f>
      </c>
      <c r="M35" s="38"/>
      <c r="N35" s="38"/>
      <c r="O35" s="37"/>
      <c r="P35" s="38">
        <f>IF(C35="","",COUNTIF($C$2:C35,C35))</f>
      </c>
    </row>
    <row r="36" spans="1:16" x14ac:dyDescent="0.25">
      <c r="A36" s="32"/>
      <c r="B36" s="33"/>
      <c r="C36" s="33"/>
      <c r="D36" s="34"/>
      <c r="E36" s="35"/>
      <c r="F36" s="34"/>
      <c r="G36" s="34"/>
      <c r="H36" s="34"/>
      <c r="I36" s="36"/>
      <c r="J36" s="36"/>
      <c r="K36" s="33"/>
      <c r="L36" s="36">
        <f>IF(AND(I36="",J36=""),"",(N(I36)+N(J36))*(1+N(K36)/100))</f>
      </c>
      <c r="M36" s="33"/>
      <c r="N36" s="33"/>
      <c r="O36" s="32"/>
      <c r="P36" s="33">
        <f>IF(C36="","",COUNTIF($C$2:C36,C36))</f>
      </c>
    </row>
    <row r="37" spans="1:16" x14ac:dyDescent="0.25">
      <c r="A37" s="37"/>
      <c r="B37" s="38"/>
      <c r="C37" s="38"/>
      <c r="D37" s="39"/>
      <c r="E37" s="40"/>
      <c r="F37" s="39"/>
      <c r="G37" s="39"/>
      <c r="H37" s="39"/>
      <c r="I37" s="41"/>
      <c r="J37" s="41"/>
      <c r="K37" s="38"/>
      <c r="L37" s="41">
        <f>IF(AND(I37="",J37=""),"",(N(I37)+N(J37))*(1+N(K37)/100))</f>
      </c>
      <c r="M37" s="38"/>
      <c r="N37" s="38"/>
      <c r="O37" s="37"/>
      <c r="P37" s="38">
        <f>IF(C37="","",COUNTIF($C$2:C37,C37))</f>
      </c>
    </row>
    <row r="38" spans="1:16" x14ac:dyDescent="0.25">
      <c r="A38" s="32"/>
      <c r="B38" s="33"/>
      <c r="C38" s="33"/>
      <c r="D38" s="34"/>
      <c r="E38" s="35"/>
      <c r="F38" s="34"/>
      <c r="G38" s="34"/>
      <c r="H38" s="34"/>
      <c r="I38" s="36"/>
      <c r="J38" s="36"/>
      <c r="K38" s="33"/>
      <c r="L38" s="36">
        <f>IF(AND(I38="",J38=""),"",(N(I38)+N(J38))*(1+N(K38)/100))</f>
      </c>
      <c r="M38" s="33"/>
      <c r="N38" s="33"/>
      <c r="O38" s="32"/>
      <c r="P38" s="33">
        <f>IF(C38="","",COUNTIF($C$2:C38,C38))</f>
      </c>
    </row>
    <row r="39" spans="1:16" x14ac:dyDescent="0.25">
      <c r="A39" s="37"/>
      <c r="B39" s="38"/>
      <c r="C39" s="38"/>
      <c r="D39" s="39"/>
      <c r="E39" s="40"/>
      <c r="F39" s="39"/>
      <c r="G39" s="39"/>
      <c r="H39" s="39"/>
      <c r="I39" s="41"/>
      <c r="J39" s="41"/>
      <c r="K39" s="38"/>
      <c r="L39" s="41">
        <f>IF(AND(I39="",J39=""),"",(N(I39)+N(J39))*(1+N(K39)/100))</f>
      </c>
      <c r="M39" s="38"/>
      <c r="N39" s="38"/>
      <c r="O39" s="37"/>
      <c r="P39" s="38">
        <f>IF(C39="","",COUNTIF($C$2:C39,C39))</f>
      </c>
    </row>
    <row r="40" spans="1:16" x14ac:dyDescent="0.25">
      <c r="A40" s="32"/>
      <c r="B40" s="33"/>
      <c r="C40" s="33"/>
      <c r="D40" s="34"/>
      <c r="E40" s="35"/>
      <c r="F40" s="34"/>
      <c r="G40" s="34"/>
      <c r="H40" s="34"/>
      <c r="I40" s="36"/>
      <c r="J40" s="36"/>
      <c r="K40" s="33"/>
      <c r="L40" s="36">
        <f>IF(AND(I40="",J40=""),"",(N(I40)+N(J40))*(1+N(K40)/100))</f>
      </c>
      <c r="M40" s="33"/>
      <c r="N40" s="33"/>
      <c r="O40" s="32"/>
      <c r="P40" s="33">
        <f>IF(C40="","",COUNTIF($C$2:C40,C40))</f>
      </c>
    </row>
    <row r="41" spans="1:16" x14ac:dyDescent="0.25">
      <c r="A41" s="37"/>
      <c r="B41" s="38"/>
      <c r="C41" s="38"/>
      <c r="D41" s="39"/>
      <c r="E41" s="40"/>
      <c r="F41" s="39"/>
      <c r="G41" s="39"/>
      <c r="H41" s="39"/>
      <c r="I41" s="41"/>
      <c r="J41" s="41"/>
      <c r="K41" s="38"/>
      <c r="L41" s="41">
        <f>IF(AND(I41="",J41=""),"",(N(I41)+N(J41))*(1+N(K41)/100))</f>
      </c>
      <c r="M41" s="38"/>
      <c r="N41" s="38"/>
      <c r="O41" s="37"/>
      <c r="P41" s="38">
        <f>IF(C41="","",COUNTIF($C$2:C41,C41))</f>
      </c>
    </row>
    <row r="42" spans="1:16" x14ac:dyDescent="0.25">
      <c r="A42" s="32"/>
      <c r="B42" s="33"/>
      <c r="C42" s="33"/>
      <c r="D42" s="34"/>
      <c r="E42" s="35"/>
      <c r="F42" s="34"/>
      <c r="G42" s="34"/>
      <c r="H42" s="34"/>
      <c r="I42" s="36"/>
      <c r="J42" s="36"/>
      <c r="K42" s="33"/>
      <c r="L42" s="36">
        <f>IF(AND(I42="",J42=""),"",(N(I42)+N(J42))*(1+N(K42)/100))</f>
      </c>
      <c r="M42" s="33"/>
      <c r="N42" s="33"/>
      <c r="O42" s="32"/>
      <c r="P42" s="33">
        <f>IF(C42="","",COUNTIF($C$2:C42,C42))</f>
      </c>
    </row>
    <row r="43" spans="1:16" x14ac:dyDescent="0.25">
      <c r="A43" s="37"/>
      <c r="B43" s="38"/>
      <c r="C43" s="38"/>
      <c r="D43" s="39"/>
      <c r="E43" s="40"/>
      <c r="F43" s="39"/>
      <c r="G43" s="39"/>
      <c r="H43" s="39"/>
      <c r="I43" s="41"/>
      <c r="J43" s="41"/>
      <c r="K43" s="38"/>
      <c r="L43" s="41">
        <f>IF(AND(I43="",J43=""),"",(N(I43)+N(J43))*(1+N(K43)/100))</f>
      </c>
      <c r="M43" s="38"/>
      <c r="N43" s="38"/>
      <c r="O43" s="37"/>
      <c r="P43" s="38">
        <f>IF(C43="","",COUNTIF($C$2:C43,C43))</f>
      </c>
    </row>
    <row r="44" spans="1:16" x14ac:dyDescent="0.25">
      <c r="A44" s="32"/>
      <c r="B44" s="33"/>
      <c r="C44" s="33"/>
      <c r="D44" s="34"/>
      <c r="E44" s="35"/>
      <c r="F44" s="34"/>
      <c r="G44" s="34"/>
      <c r="H44" s="34"/>
      <c r="I44" s="36"/>
      <c r="J44" s="36"/>
      <c r="K44" s="33"/>
      <c r="L44" s="36">
        <f>IF(AND(I44="",J44=""),"",(N(I44)+N(J44))*(1+N(K44)/100))</f>
      </c>
      <c r="M44" s="33"/>
      <c r="N44" s="33"/>
      <c r="O44" s="32"/>
      <c r="P44" s="33">
        <f>IF(C44="","",COUNTIF($C$2:C44,C44))</f>
      </c>
    </row>
    <row r="45" spans="1:16" x14ac:dyDescent="0.25">
      <c r="A45" s="37"/>
      <c r="B45" s="38"/>
      <c r="C45" s="38"/>
      <c r="D45" s="39"/>
      <c r="E45" s="40"/>
      <c r="F45" s="39"/>
      <c r="G45" s="39"/>
      <c r="H45" s="39"/>
      <c r="I45" s="41"/>
      <c r="J45" s="41"/>
      <c r="K45" s="38"/>
      <c r="L45" s="41">
        <f>IF(AND(I45="",J45=""),"",(N(I45)+N(J45))*(1+N(K45)/100))</f>
      </c>
      <c r="M45" s="38"/>
      <c r="N45" s="38"/>
      <c r="O45" s="37"/>
      <c r="P45" s="38">
        <f>IF(C45="","",COUNTIF($C$2:C45,C45))</f>
      </c>
    </row>
    <row r="46" spans="1:16" x14ac:dyDescent="0.25">
      <c r="A46" s="32"/>
      <c r="B46" s="33"/>
      <c r="C46" s="33"/>
      <c r="D46" s="34"/>
      <c r="E46" s="35"/>
      <c r="F46" s="34"/>
      <c r="G46" s="34"/>
      <c r="H46" s="34"/>
      <c r="I46" s="36"/>
      <c r="J46" s="36"/>
      <c r="K46" s="33"/>
      <c r="L46" s="36">
        <f>IF(AND(I46="",J46=""),"",(N(I46)+N(J46))*(1+N(K46)/100))</f>
      </c>
      <c r="M46" s="33"/>
      <c r="N46" s="33"/>
      <c r="O46" s="32"/>
      <c r="P46" s="33">
        <f>IF(C46="","",COUNTIF($C$2:C46,C46))</f>
      </c>
    </row>
    <row r="47" spans="1:16" x14ac:dyDescent="0.25">
      <c r="A47" s="37"/>
      <c r="B47" s="38"/>
      <c r="C47" s="38"/>
      <c r="D47" s="39"/>
      <c r="E47" s="40"/>
      <c r="F47" s="39"/>
      <c r="G47" s="39"/>
      <c r="H47" s="39"/>
      <c r="I47" s="41"/>
      <c r="J47" s="41"/>
      <c r="K47" s="38"/>
      <c r="L47" s="41">
        <f>IF(AND(I47="",J47=""),"",(N(I47)+N(J47))*(1+N(K47)/100))</f>
      </c>
      <c r="M47" s="38"/>
      <c r="N47" s="38"/>
      <c r="O47" s="37"/>
      <c r="P47" s="38">
        <f>IF(C47="","",COUNTIF($C$2:C47,C47))</f>
      </c>
    </row>
    <row r="48" spans="1:16" x14ac:dyDescent="0.25">
      <c r="A48" s="32"/>
      <c r="B48" s="33"/>
      <c r="C48" s="33"/>
      <c r="D48" s="34"/>
      <c r="E48" s="35"/>
      <c r="F48" s="34"/>
      <c r="G48" s="34"/>
      <c r="H48" s="34"/>
      <c r="I48" s="36"/>
      <c r="J48" s="36"/>
      <c r="K48" s="33"/>
      <c r="L48" s="36">
        <f>IF(AND(I48="",J48=""),"",(N(I48)+N(J48))*(1+N(K48)/100))</f>
      </c>
      <c r="M48" s="33"/>
      <c r="N48" s="33"/>
      <c r="O48" s="32"/>
      <c r="P48" s="33">
        <f>IF(C48="","",COUNTIF($C$2:C48,C48))</f>
      </c>
    </row>
    <row r="49" spans="1:16" x14ac:dyDescent="0.25">
      <c r="A49" s="37"/>
      <c r="B49" s="38"/>
      <c r="C49" s="38"/>
      <c r="D49" s="39"/>
      <c r="E49" s="40"/>
      <c r="F49" s="39"/>
      <c r="G49" s="39"/>
      <c r="H49" s="39"/>
      <c r="I49" s="41"/>
      <c r="J49" s="41"/>
      <c r="K49" s="38"/>
      <c r="L49" s="41">
        <f>IF(AND(I49="",J49=""),"",(N(I49)+N(J49))*(1+N(K49)/100))</f>
      </c>
      <c r="M49" s="38"/>
      <c r="N49" s="38"/>
      <c r="O49" s="37"/>
      <c r="P49" s="38">
        <f>IF(C49="","",COUNTIF($C$2:C49,C49))</f>
      </c>
    </row>
    <row r="50" spans="1:16" x14ac:dyDescent="0.25">
      <c r="A50" s="32"/>
      <c r="B50" s="33"/>
      <c r="C50" s="33"/>
      <c r="D50" s="34"/>
      <c r="E50" s="35"/>
      <c r="F50" s="34"/>
      <c r="G50" s="34"/>
      <c r="H50" s="34"/>
      <c r="I50" s="36"/>
      <c r="J50" s="36"/>
      <c r="K50" s="33"/>
      <c r="L50" s="36">
        <f>IF(AND(I50="",J50=""),"",(N(I50)+N(J50))*(1+N(K50)/100))</f>
      </c>
      <c r="M50" s="33"/>
      <c r="N50" s="33"/>
      <c r="O50" s="32"/>
      <c r="P50" s="33">
        <f>IF(C50="","",COUNTIF($C$2:C50,C50))</f>
      </c>
    </row>
    <row r="51" spans="1:16" x14ac:dyDescent="0.25">
      <c r="A51" s="37"/>
      <c r="B51" s="38"/>
      <c r="C51" s="38"/>
      <c r="D51" s="39"/>
      <c r="E51" s="40"/>
      <c r="F51" s="39"/>
      <c r="G51" s="39"/>
      <c r="H51" s="39"/>
      <c r="I51" s="41"/>
      <c r="J51" s="41"/>
      <c r="K51" s="38"/>
      <c r="L51" s="41">
        <f>IF(AND(I51="",J51=""),"",(N(I51)+N(J51))*(1+N(K51)/100))</f>
      </c>
      <c r="M51" s="38"/>
      <c r="N51" s="38"/>
      <c r="O51" s="37"/>
      <c r="P51" s="38">
        <f>IF(C51="","",COUNTIF($C$2:C51,C51))</f>
      </c>
    </row>
    <row r="52" spans="1:16" x14ac:dyDescent="0.25">
      <c r="A52" s="32"/>
      <c r="B52" s="33"/>
      <c r="C52" s="33"/>
      <c r="D52" s="34"/>
      <c r="E52" s="35"/>
      <c r="F52" s="34"/>
      <c r="G52" s="34"/>
      <c r="H52" s="34"/>
      <c r="I52" s="36"/>
      <c r="J52" s="36"/>
      <c r="K52" s="33"/>
      <c r="L52" s="36">
        <f>IF(AND(I52="",J52=""),"",(N(I52)+N(J52))*(1+N(K52)/100))</f>
      </c>
      <c r="M52" s="33"/>
      <c r="N52" s="33"/>
      <c r="O52" s="32"/>
      <c r="P52" s="33">
        <f>IF(C52="","",COUNTIF($C$2:C52,C52))</f>
      </c>
    </row>
    <row r="53" spans="1:16" x14ac:dyDescent="0.25">
      <c r="A53" s="37"/>
      <c r="B53" s="38"/>
      <c r="C53" s="38"/>
      <c r="D53" s="39"/>
      <c r="E53" s="40"/>
      <c r="F53" s="39"/>
      <c r="G53" s="39"/>
      <c r="H53" s="39"/>
      <c r="I53" s="41"/>
      <c r="J53" s="41"/>
      <c r="K53" s="38"/>
      <c r="L53" s="41">
        <f>IF(AND(I53="",J53=""),"",(N(I53)+N(J53))*(1+N(K53)/100))</f>
      </c>
      <c r="M53" s="38"/>
      <c r="N53" s="38"/>
      <c r="O53" s="37"/>
      <c r="P53" s="38">
        <f>IF(C53="","",COUNTIF($C$2:C53,C53))</f>
      </c>
    </row>
    <row r="54" spans="1:16" x14ac:dyDescent="0.25">
      <c r="A54" s="32"/>
      <c r="B54" s="33"/>
      <c r="C54" s="33"/>
      <c r="D54" s="34"/>
      <c r="E54" s="35"/>
      <c r="F54" s="34"/>
      <c r="G54" s="34"/>
      <c r="H54" s="34"/>
      <c r="I54" s="36"/>
      <c r="J54" s="36"/>
      <c r="K54" s="33"/>
      <c r="L54" s="36">
        <f>IF(AND(I54="",J54=""),"",(N(I54)+N(J54))*(1+N(K54)/100))</f>
      </c>
      <c r="M54" s="33"/>
      <c r="N54" s="33"/>
      <c r="O54" s="32"/>
      <c r="P54" s="33">
        <f>IF(C54="","",COUNTIF($C$2:C54,C54))</f>
      </c>
    </row>
    <row r="55" spans="1:16" x14ac:dyDescent="0.25">
      <c r="A55" s="37"/>
      <c r="B55" s="38"/>
      <c r="C55" s="38"/>
      <c r="D55" s="39"/>
      <c r="E55" s="40"/>
      <c r="F55" s="39"/>
      <c r="G55" s="39"/>
      <c r="H55" s="39"/>
      <c r="I55" s="41"/>
      <c r="J55" s="41"/>
      <c r="K55" s="38"/>
      <c r="L55" s="41">
        <f>IF(AND(I55="",J55=""),"",(N(I55)+N(J55))*(1+N(K55)/100))</f>
      </c>
      <c r="M55" s="38"/>
      <c r="N55" s="38"/>
      <c r="O55" s="37"/>
      <c r="P55" s="38">
        <f>IF(C55="","",COUNTIF($C$2:C55,C55))</f>
      </c>
    </row>
    <row r="56" spans="1:16" x14ac:dyDescent="0.25">
      <c r="A56" s="32"/>
      <c r="B56" s="33"/>
      <c r="C56" s="33"/>
      <c r="D56" s="34"/>
      <c r="E56" s="35"/>
      <c r="F56" s="34"/>
      <c r="G56" s="34"/>
      <c r="H56" s="34"/>
      <c r="I56" s="36"/>
      <c r="J56" s="36"/>
      <c r="K56" s="33"/>
      <c r="L56" s="36">
        <f>IF(AND(I56="",J56=""),"",(N(I56)+N(J56))*(1+N(K56)/100))</f>
      </c>
      <c r="M56" s="33"/>
      <c r="N56" s="33"/>
      <c r="O56" s="32"/>
      <c r="P56" s="33">
        <f>IF(C56="","",COUNTIF($C$2:C56,C56))</f>
      </c>
    </row>
    <row r="57" spans="1:16" x14ac:dyDescent="0.25">
      <c r="A57" s="37"/>
      <c r="B57" s="38"/>
      <c r="C57" s="38"/>
      <c r="D57" s="39"/>
      <c r="E57" s="40"/>
      <c r="F57" s="39"/>
      <c r="G57" s="39"/>
      <c r="H57" s="39"/>
      <c r="I57" s="41"/>
      <c r="J57" s="41"/>
      <c r="K57" s="38"/>
      <c r="L57" s="41">
        <f>IF(AND(I57="",J57=""),"",(N(I57)+N(J57))*(1+N(K57)/100))</f>
      </c>
      <c r="M57" s="38"/>
      <c r="N57" s="38"/>
      <c r="O57" s="37"/>
      <c r="P57" s="38">
        <f>IF(C57="","",COUNTIF($C$2:C57,C57))</f>
      </c>
    </row>
    <row r="58" spans="1:16" x14ac:dyDescent="0.25">
      <c r="A58" s="32"/>
      <c r="B58" s="33"/>
      <c r="C58" s="33"/>
      <c r="D58" s="34"/>
      <c r="E58" s="35"/>
      <c r="F58" s="34"/>
      <c r="G58" s="34"/>
      <c r="H58" s="34"/>
      <c r="I58" s="36"/>
      <c r="J58" s="36"/>
      <c r="K58" s="33"/>
      <c r="L58" s="36">
        <f>IF(AND(I58="",J58=""),"",(N(I58)+N(J58))*(1+N(K58)/100))</f>
      </c>
      <c r="M58" s="33"/>
      <c r="N58" s="33"/>
      <c r="O58" s="32"/>
      <c r="P58" s="33">
        <f>IF(C58="","",COUNTIF($C$2:C58,C58))</f>
      </c>
    </row>
    <row r="59" spans="1:16" x14ac:dyDescent="0.25">
      <c r="A59" s="37"/>
      <c r="B59" s="38"/>
      <c r="C59" s="38"/>
      <c r="D59" s="39"/>
      <c r="E59" s="40"/>
      <c r="F59" s="39"/>
      <c r="G59" s="39"/>
      <c r="H59" s="39"/>
      <c r="I59" s="41"/>
      <c r="J59" s="41"/>
      <c r="K59" s="38"/>
      <c r="L59" s="41">
        <f>IF(AND(I59="",J59=""),"",(N(I59)+N(J59))*(1+N(K59)/100))</f>
      </c>
      <c r="M59" s="38"/>
      <c r="N59" s="38"/>
      <c r="O59" s="37"/>
      <c r="P59" s="38">
        <f>IF(C59="","",COUNTIF($C$2:C59,C59))</f>
      </c>
    </row>
    <row r="60" spans="1:16" x14ac:dyDescent="0.25">
      <c r="A60" s="32"/>
      <c r="B60" s="33"/>
      <c r="C60" s="33"/>
      <c r="D60" s="34"/>
      <c r="E60" s="35"/>
      <c r="F60" s="34"/>
      <c r="G60" s="34"/>
      <c r="H60" s="34"/>
      <c r="I60" s="36"/>
      <c r="J60" s="36"/>
      <c r="K60" s="33"/>
      <c r="L60" s="36">
        <f>IF(AND(I60="",J60=""),"",(N(I60)+N(J60))*(1+N(K60)/100))</f>
      </c>
      <c r="M60" s="33"/>
      <c r="N60" s="33"/>
      <c r="O60" s="32"/>
      <c r="P60" s="33">
        <f>IF(C60="","",COUNTIF($C$2:C60,C60))</f>
      </c>
    </row>
    <row r="61" spans="1:16" x14ac:dyDescent="0.25">
      <c r="A61" s="37"/>
      <c r="B61" s="38"/>
      <c r="C61" s="38"/>
      <c r="D61" s="39"/>
      <c r="E61" s="40"/>
      <c r="F61" s="39"/>
      <c r="G61" s="39"/>
      <c r="H61" s="39"/>
      <c r="I61" s="41"/>
      <c r="J61" s="41"/>
      <c r="K61" s="38"/>
      <c r="L61" s="41">
        <f>IF(AND(I61="",J61=""),"",(N(I61)+N(J61))*(1+N(K61)/100))</f>
      </c>
      <c r="M61" s="38"/>
      <c r="N61" s="38"/>
      <c r="O61" s="37"/>
      <c r="P61" s="38">
        <f>IF(C61="","",COUNTIF($C$2:C61,C61))</f>
      </c>
    </row>
    <row r="62" spans="1:16" x14ac:dyDescent="0.25">
      <c r="A62" s="32"/>
      <c r="B62" s="33"/>
      <c r="C62" s="33"/>
      <c r="D62" s="34"/>
      <c r="E62" s="35"/>
      <c r="F62" s="34"/>
      <c r="G62" s="34"/>
      <c r="H62" s="34"/>
      <c r="I62" s="36"/>
      <c r="J62" s="36"/>
      <c r="K62" s="33"/>
      <c r="L62" s="36">
        <f>IF(AND(I62="",J62=""),"",(N(I62)+N(J62))*(1+N(K62)/100))</f>
      </c>
      <c r="M62" s="33"/>
      <c r="N62" s="33"/>
      <c r="O62" s="32"/>
      <c r="P62" s="33">
        <f>IF(C62="","",COUNTIF($C$2:C62,C62))</f>
      </c>
    </row>
    <row r="63" spans="1:16" x14ac:dyDescent="0.25">
      <c r="A63" s="37"/>
      <c r="B63" s="38"/>
      <c r="C63" s="38"/>
      <c r="D63" s="39"/>
      <c r="E63" s="40"/>
      <c r="F63" s="39"/>
      <c r="G63" s="39"/>
      <c r="H63" s="39"/>
      <c r="I63" s="41"/>
      <c r="J63" s="41"/>
      <c r="K63" s="38"/>
      <c r="L63" s="41">
        <f>IF(AND(I63="",J63=""),"",(N(I63)+N(J63))*(1+N(K63)/100))</f>
      </c>
      <c r="M63" s="38"/>
      <c r="N63" s="38"/>
      <c r="O63" s="37"/>
      <c r="P63" s="38">
        <f>IF(C63="","",COUNTIF($C$2:C63,C63))</f>
      </c>
    </row>
    <row r="64" spans="1:16" x14ac:dyDescent="0.25">
      <c r="A64" s="32"/>
      <c r="B64" s="33"/>
      <c r="C64" s="33"/>
      <c r="D64" s="34"/>
      <c r="E64" s="35"/>
      <c r="F64" s="34"/>
      <c r="G64" s="34"/>
      <c r="H64" s="34"/>
      <c r="I64" s="36"/>
      <c r="J64" s="36"/>
      <c r="K64" s="33"/>
      <c r="L64" s="36">
        <f>IF(AND(I64="",J64=""),"",(N(I64)+N(J64))*(1+N(K64)/100))</f>
      </c>
      <c r="M64" s="33"/>
      <c r="N64" s="33"/>
      <c r="O64" s="32"/>
      <c r="P64" s="33">
        <f>IF(C64="","",COUNTIF($C$2:C64,C64))</f>
      </c>
    </row>
    <row r="65" spans="1:16" x14ac:dyDescent="0.25">
      <c r="A65" s="37"/>
      <c r="B65" s="38"/>
      <c r="C65" s="38"/>
      <c r="D65" s="39"/>
      <c r="E65" s="40"/>
      <c r="F65" s="39"/>
      <c r="G65" s="39"/>
      <c r="H65" s="39"/>
      <c r="I65" s="41"/>
      <c r="J65" s="41"/>
      <c r="K65" s="38"/>
      <c r="L65" s="41">
        <f>IF(AND(I65="",J65=""),"",(N(I65)+N(J65))*(1+N(K65)/100))</f>
      </c>
      <c r="M65" s="38"/>
      <c r="N65" s="38"/>
      <c r="O65" s="37"/>
      <c r="P65" s="38">
        <f>IF(C65="","",COUNTIF($C$2:C65,C65))</f>
      </c>
    </row>
    <row r="66" spans="1:16" x14ac:dyDescent="0.25">
      <c r="A66" s="32"/>
      <c r="B66" s="33"/>
      <c r="C66" s="33"/>
      <c r="D66" s="34"/>
      <c r="E66" s="35"/>
      <c r="F66" s="34"/>
      <c r="G66" s="34"/>
      <c r="H66" s="34"/>
      <c r="I66" s="36"/>
      <c r="J66" s="36"/>
      <c r="K66" s="33"/>
      <c r="L66" s="36">
        <f>IF(AND(I66="",J66=""),"",(N(I66)+N(J66))*(1+N(K66)/100))</f>
      </c>
      <c r="M66" s="33"/>
      <c r="N66" s="33"/>
      <c r="O66" s="32"/>
      <c r="P66" s="33">
        <f>IF(C66="","",COUNTIF($C$2:C66,C66))</f>
      </c>
    </row>
    <row r="67" spans="1:16" x14ac:dyDescent="0.25">
      <c r="A67" s="37"/>
      <c r="B67" s="38"/>
      <c r="C67" s="38"/>
      <c r="D67" s="39"/>
      <c r="E67" s="40"/>
      <c r="F67" s="39"/>
      <c r="G67" s="39"/>
      <c r="H67" s="39"/>
      <c r="I67" s="41"/>
      <c r="J67" s="41"/>
      <c r="K67" s="38"/>
      <c r="L67" s="41">
        <f>IF(AND(I67="",J67=""),"",(N(I67)+N(J67))*(1+N(K67)/100))</f>
      </c>
      <c r="M67" s="38"/>
      <c r="N67" s="38"/>
      <c r="O67" s="37"/>
      <c r="P67" s="38">
        <f>IF(C67="","",COUNTIF($C$2:C67,C67))</f>
      </c>
    </row>
    <row r="68" spans="1:16" x14ac:dyDescent="0.25">
      <c r="A68" s="32"/>
      <c r="B68" s="33"/>
      <c r="C68" s="33"/>
      <c r="D68" s="34"/>
      <c r="E68" s="35"/>
      <c r="F68" s="34"/>
      <c r="G68" s="34"/>
      <c r="H68" s="34"/>
      <c r="I68" s="36"/>
      <c r="J68" s="36"/>
      <c r="K68" s="33"/>
      <c r="L68" s="36">
        <f>IF(AND(I68="",J68=""),"",(N(I68)+N(J68))*(1+N(K68)/100))</f>
      </c>
      <c r="M68" s="33"/>
      <c r="N68" s="33"/>
      <c r="O68" s="32"/>
      <c r="P68" s="33">
        <f>IF(C68="","",COUNTIF($C$2:C68,C68))</f>
      </c>
    </row>
    <row r="69" spans="1:16" x14ac:dyDescent="0.25">
      <c r="A69" s="37"/>
      <c r="B69" s="38"/>
      <c r="C69" s="38"/>
      <c r="D69" s="39"/>
      <c r="E69" s="40"/>
      <c r="F69" s="39"/>
      <c r="G69" s="39"/>
      <c r="H69" s="39"/>
      <c r="I69" s="41"/>
      <c r="J69" s="41"/>
      <c r="K69" s="38"/>
      <c r="L69" s="41">
        <f>IF(AND(I69="",J69=""),"",(N(I69)+N(J69))*(1+N(K69)/100))</f>
      </c>
      <c r="M69" s="38"/>
      <c r="N69" s="38"/>
      <c r="O69" s="37"/>
      <c r="P69" s="38">
        <f>IF(C69="","",COUNTIF($C$2:C69,C69))</f>
      </c>
    </row>
    <row r="70" spans="1:16" x14ac:dyDescent="0.25">
      <c r="A70" s="32"/>
      <c r="B70" s="33"/>
      <c r="C70" s="33"/>
      <c r="D70" s="34"/>
      <c r="E70" s="35"/>
      <c r="F70" s="34"/>
      <c r="G70" s="34"/>
      <c r="H70" s="34"/>
      <c r="I70" s="36"/>
      <c r="J70" s="36"/>
      <c r="K70" s="33"/>
      <c r="L70" s="36">
        <f>IF(AND(I70="",J70=""),"",(N(I70)+N(J70))*(1+N(K70)/100))</f>
      </c>
      <c r="M70" s="33"/>
      <c r="N70" s="33"/>
      <c r="O70" s="32"/>
      <c r="P70" s="33">
        <f>IF(C70="","",COUNTIF($C$2:C70,C70))</f>
      </c>
    </row>
    <row r="71" spans="1:16" x14ac:dyDescent="0.25">
      <c r="A71" s="37"/>
      <c r="B71" s="38"/>
      <c r="C71" s="38"/>
      <c r="D71" s="39"/>
      <c r="E71" s="40"/>
      <c r="F71" s="39"/>
      <c r="G71" s="39"/>
      <c r="H71" s="39"/>
      <c r="I71" s="41"/>
      <c r="J71" s="41"/>
      <c r="K71" s="38"/>
      <c r="L71" s="41">
        <f>IF(AND(I71="",J71=""),"",(N(I71)+N(J71))*(1+N(K71)/100))</f>
      </c>
      <c r="M71" s="38"/>
      <c r="N71" s="38"/>
      <c r="O71" s="37"/>
      <c r="P71" s="38">
        <f>IF(C71="","",COUNTIF($C$2:C71,C71))</f>
      </c>
    </row>
    <row r="72" spans="1:16" x14ac:dyDescent="0.25">
      <c r="A72" s="32"/>
      <c r="B72" s="33"/>
      <c r="C72" s="33"/>
      <c r="D72" s="34"/>
      <c r="E72" s="35"/>
      <c r="F72" s="34"/>
      <c r="G72" s="34"/>
      <c r="H72" s="34"/>
      <c r="I72" s="36"/>
      <c r="J72" s="36"/>
      <c r="K72" s="33"/>
      <c r="L72" s="36">
        <f>IF(AND(I72="",J72=""),"",(N(I72)+N(J72))*(1+N(K72)/100))</f>
      </c>
      <c r="M72" s="33"/>
      <c r="N72" s="33"/>
      <c r="O72" s="32"/>
      <c r="P72" s="33">
        <f>IF(C72="","",COUNTIF($C$2:C72,C72))</f>
      </c>
    </row>
    <row r="73" spans="1:16" x14ac:dyDescent="0.25">
      <c r="A73" s="37"/>
      <c r="B73" s="38"/>
      <c r="C73" s="38"/>
      <c r="D73" s="39"/>
      <c r="E73" s="40"/>
      <c r="F73" s="39"/>
      <c r="G73" s="39"/>
      <c r="H73" s="39"/>
      <c r="I73" s="41"/>
      <c r="J73" s="41"/>
      <c r="K73" s="38"/>
      <c r="L73" s="41">
        <f>IF(AND(I73="",J73=""),"",(N(I73)+N(J73))*(1+N(K73)/100))</f>
      </c>
      <c r="M73" s="38"/>
      <c r="N73" s="38"/>
      <c r="O73" s="37"/>
      <c r="P73" s="38">
        <f>IF(C73="","",COUNTIF($C$2:C73,C73))</f>
      </c>
    </row>
    <row r="74" spans="1:16" x14ac:dyDescent="0.25">
      <c r="A74" s="32"/>
      <c r="B74" s="33"/>
      <c r="C74" s="33"/>
      <c r="D74" s="34"/>
      <c r="E74" s="35"/>
      <c r="F74" s="34"/>
      <c r="G74" s="34"/>
      <c r="H74" s="34"/>
      <c r="I74" s="36"/>
      <c r="J74" s="36"/>
      <c r="K74" s="33"/>
      <c r="L74" s="36">
        <f>IF(AND(I74="",J74=""),"",(N(I74)+N(J74))*(1+N(K74)/100))</f>
      </c>
      <c r="M74" s="33"/>
      <c r="N74" s="33"/>
      <c r="O74" s="32"/>
      <c r="P74" s="33">
        <f>IF(C74="","",COUNTIF($C$2:C74,C74))</f>
      </c>
    </row>
    <row r="75" spans="1:16" x14ac:dyDescent="0.25">
      <c r="A75" s="37"/>
      <c r="B75" s="38"/>
      <c r="C75" s="38"/>
      <c r="D75" s="39"/>
      <c r="E75" s="40"/>
      <c r="F75" s="39"/>
      <c r="G75" s="39"/>
      <c r="H75" s="39"/>
      <c r="I75" s="41"/>
      <c r="J75" s="41"/>
      <c r="K75" s="38"/>
      <c r="L75" s="41">
        <f>IF(AND(I75="",J75=""),"",(N(I75)+N(J75))*(1+N(K75)/100))</f>
      </c>
      <c r="M75" s="38"/>
      <c r="N75" s="38"/>
      <c r="O75" s="37"/>
      <c r="P75" s="38">
        <f>IF(C75="","",COUNTIF($C$2:C75,C75))</f>
      </c>
    </row>
    <row r="76" spans="1:16" x14ac:dyDescent="0.25">
      <c r="A76" s="32"/>
      <c r="B76" s="33"/>
      <c r="C76" s="33"/>
      <c r="D76" s="34"/>
      <c r="E76" s="35"/>
      <c r="F76" s="34"/>
      <c r="G76" s="34"/>
      <c r="H76" s="34"/>
      <c r="I76" s="36"/>
      <c r="J76" s="36"/>
      <c r="K76" s="33"/>
      <c r="L76" s="36">
        <f>IF(AND(I76="",J76=""),"",(N(I76)+N(J76))*(1+N(K76)/100))</f>
      </c>
      <c r="M76" s="33"/>
      <c r="N76" s="33"/>
      <c r="O76" s="32"/>
      <c r="P76" s="33">
        <f>IF(C76="","",COUNTIF($C$2:C76,C76))</f>
      </c>
    </row>
    <row r="77" spans="1:16" x14ac:dyDescent="0.25">
      <c r="A77" s="37"/>
      <c r="B77" s="38"/>
      <c r="C77" s="38"/>
      <c r="D77" s="39"/>
      <c r="E77" s="40"/>
      <c r="F77" s="39"/>
      <c r="G77" s="39"/>
      <c r="H77" s="39"/>
      <c r="I77" s="41"/>
      <c r="J77" s="41"/>
      <c r="K77" s="38"/>
      <c r="L77" s="41">
        <f>IF(AND(I77="",J77=""),"",(N(I77)+N(J77))*(1+N(K77)/100))</f>
      </c>
      <c r="M77" s="38"/>
      <c r="N77" s="38"/>
      <c r="O77" s="37"/>
      <c r="P77" s="38">
        <f>IF(C77="","",COUNTIF($C$2:C77,C77))</f>
      </c>
    </row>
    <row r="78" spans="1:16" x14ac:dyDescent="0.25">
      <c r="A78" s="32"/>
      <c r="B78" s="33"/>
      <c r="C78" s="33"/>
      <c r="D78" s="34"/>
      <c r="E78" s="35"/>
      <c r="F78" s="34"/>
      <c r="G78" s="34"/>
      <c r="H78" s="34"/>
      <c r="I78" s="36"/>
      <c r="J78" s="36"/>
      <c r="K78" s="33"/>
      <c r="L78" s="36">
        <f>IF(AND(I78="",J78=""),"",(N(I78)+N(J78))*(1+N(K78)/100))</f>
      </c>
      <c r="M78" s="33"/>
      <c r="N78" s="33"/>
      <c r="O78" s="32"/>
      <c r="P78" s="33">
        <f>IF(C78="","",COUNTIF($C$2:C78,C78))</f>
      </c>
    </row>
    <row r="79" spans="1:16" x14ac:dyDescent="0.25">
      <c r="A79" s="37"/>
      <c r="B79" s="38"/>
      <c r="C79" s="38"/>
      <c r="D79" s="39"/>
      <c r="E79" s="40"/>
      <c r="F79" s="39"/>
      <c r="G79" s="39"/>
      <c r="H79" s="39"/>
      <c r="I79" s="41"/>
      <c r="J79" s="41"/>
      <c r="K79" s="38"/>
      <c r="L79" s="41">
        <f>IF(AND(I79="",J79=""),"",(N(I79)+N(J79))*(1+N(K79)/100))</f>
      </c>
      <c r="M79" s="38"/>
      <c r="N79" s="38"/>
      <c r="O79" s="37"/>
      <c r="P79" s="38">
        <f>IF(C79="","",COUNTIF($C$2:C79,C79))</f>
      </c>
    </row>
    <row r="80" spans="1:16" x14ac:dyDescent="0.25">
      <c r="A80" s="32"/>
      <c r="B80" s="33"/>
      <c r="C80" s="33"/>
      <c r="D80" s="34"/>
      <c r="E80" s="35"/>
      <c r="F80" s="34"/>
      <c r="G80" s="34"/>
      <c r="H80" s="34"/>
      <c r="I80" s="36"/>
      <c r="J80" s="36"/>
      <c r="K80" s="33"/>
      <c r="L80" s="36">
        <f>IF(AND(I80="",J80=""),"",(N(I80)+N(J80))*(1+N(K80)/100))</f>
      </c>
      <c r="M80" s="33"/>
      <c r="N80" s="33"/>
      <c r="O80" s="32"/>
      <c r="P80" s="33">
        <f>IF(C80="","",COUNTIF($C$2:C80,C80))</f>
      </c>
    </row>
    <row r="81" spans="1:16" x14ac:dyDescent="0.25">
      <c r="A81" s="37"/>
      <c r="B81" s="38"/>
      <c r="C81" s="38"/>
      <c r="D81" s="39"/>
      <c r="E81" s="40"/>
      <c r="F81" s="39"/>
      <c r="G81" s="39"/>
      <c r="H81" s="39"/>
      <c r="I81" s="41"/>
      <c r="J81" s="41"/>
      <c r="K81" s="38"/>
      <c r="L81" s="41">
        <f>IF(AND(I81="",J81=""),"",(N(I81)+N(J81))*(1+N(K81)/100))</f>
      </c>
      <c r="M81" s="38"/>
      <c r="N81" s="38"/>
      <c r="O81" s="37"/>
      <c r="P81" s="38">
        <f>IF(C81="","",COUNTIF($C$2:C81,C81))</f>
      </c>
    </row>
    <row r="82" spans="1:16" x14ac:dyDescent="0.25">
      <c r="A82" s="32"/>
      <c r="B82" s="33"/>
      <c r="C82" s="33"/>
      <c r="D82" s="34"/>
      <c r="E82" s="35"/>
      <c r="F82" s="34"/>
      <c r="G82" s="34"/>
      <c r="H82" s="34"/>
      <c r="I82" s="36"/>
      <c r="J82" s="36"/>
      <c r="K82" s="33"/>
      <c r="L82" s="36">
        <f>IF(AND(I82="",J82=""),"",(N(I82)+N(J82))*(1+N(K82)/100))</f>
      </c>
      <c r="M82" s="33"/>
      <c r="N82" s="33"/>
      <c r="O82" s="32"/>
      <c r="P82" s="33">
        <f>IF(C82="","",COUNTIF($C$2:C82,C82))</f>
      </c>
    </row>
    <row r="83" spans="1:16" x14ac:dyDescent="0.25">
      <c r="A83" s="37"/>
      <c r="B83" s="38"/>
      <c r="C83" s="38"/>
      <c r="D83" s="39"/>
      <c r="E83" s="40"/>
      <c r="F83" s="39"/>
      <c r="G83" s="39"/>
      <c r="H83" s="39"/>
      <c r="I83" s="41"/>
      <c r="J83" s="41"/>
      <c r="K83" s="38"/>
      <c r="L83" s="41">
        <f>IF(AND(I83="",J83=""),"",(N(I83)+N(J83))*(1+N(K83)/100))</f>
      </c>
      <c r="M83" s="38"/>
      <c r="N83" s="38"/>
      <c r="O83" s="37"/>
      <c r="P83" s="38">
        <f>IF(C83="","",COUNTIF($C$2:C83,C83))</f>
      </c>
    </row>
    <row r="84" spans="1:16" x14ac:dyDescent="0.25">
      <c r="A84" s="32"/>
      <c r="B84" s="33"/>
      <c r="C84" s="33"/>
      <c r="D84" s="34"/>
      <c r="E84" s="35"/>
      <c r="F84" s="34"/>
      <c r="G84" s="34"/>
      <c r="H84" s="34"/>
      <c r="I84" s="36"/>
      <c r="J84" s="36"/>
      <c r="K84" s="33"/>
      <c r="L84" s="36">
        <f>IF(AND(I84="",J84=""),"",(N(I84)+N(J84))*(1+N(K84)/100))</f>
      </c>
      <c r="M84" s="33"/>
      <c r="N84" s="33"/>
      <c r="O84" s="32"/>
      <c r="P84" s="33">
        <f>IF(C84="","",COUNTIF($C$2:C84,C84))</f>
      </c>
    </row>
    <row r="85" spans="1:16" x14ac:dyDescent="0.25">
      <c r="A85" s="37"/>
      <c r="B85" s="38"/>
      <c r="C85" s="38"/>
      <c r="D85" s="39"/>
      <c r="E85" s="40"/>
      <c r="F85" s="39"/>
      <c r="G85" s="39"/>
      <c r="H85" s="39"/>
      <c r="I85" s="41"/>
      <c r="J85" s="41"/>
      <c r="K85" s="38"/>
      <c r="L85" s="41">
        <f>IF(AND(I85="",J85=""),"",(N(I85)+N(J85))*(1+N(K85)/100))</f>
      </c>
      <c r="M85" s="38"/>
      <c r="N85" s="38"/>
      <c r="O85" s="37"/>
      <c r="P85" s="38">
        <f>IF(C85="","",COUNTIF($C$2:C85,C85))</f>
      </c>
    </row>
    <row r="86" spans="1:16" x14ac:dyDescent="0.25">
      <c r="A86" s="32"/>
      <c r="B86" s="33"/>
      <c r="C86" s="33"/>
      <c r="D86" s="34"/>
      <c r="E86" s="35"/>
      <c r="F86" s="34"/>
      <c r="G86" s="34"/>
      <c r="H86" s="34"/>
      <c r="I86" s="36"/>
      <c r="J86" s="36"/>
      <c r="K86" s="33"/>
      <c r="L86" s="36">
        <f>IF(AND(I86="",J86=""),"",(N(I86)+N(J86))*(1+N(K86)/100))</f>
      </c>
      <c r="M86" s="33"/>
      <c r="N86" s="33"/>
      <c r="O86" s="32"/>
      <c r="P86" s="33">
        <f>IF(C86="","",COUNTIF($C$2:C86,C86))</f>
      </c>
    </row>
    <row r="87" spans="1:16" x14ac:dyDescent="0.25">
      <c r="A87" s="37"/>
      <c r="B87" s="38"/>
      <c r="C87" s="38"/>
      <c r="D87" s="39"/>
      <c r="E87" s="40"/>
      <c r="F87" s="39"/>
      <c r="G87" s="39"/>
      <c r="H87" s="39"/>
      <c r="I87" s="41"/>
      <c r="J87" s="41"/>
      <c r="K87" s="38"/>
      <c r="L87" s="41">
        <f>IF(AND(I87="",J87=""),"",(N(I87)+N(J87))*(1+N(K87)/100))</f>
      </c>
      <c r="M87" s="38"/>
      <c r="N87" s="38"/>
      <c r="O87" s="37"/>
      <c r="P87" s="38">
        <f>IF(C87="","",COUNTIF($C$2:C87,C87))</f>
      </c>
    </row>
    <row r="88" spans="1:16" x14ac:dyDescent="0.25">
      <c r="A88" s="32"/>
      <c r="B88" s="33"/>
      <c r="C88" s="33"/>
      <c r="D88" s="34"/>
      <c r="E88" s="35"/>
      <c r="F88" s="34"/>
      <c r="G88" s="34"/>
      <c r="H88" s="34"/>
      <c r="I88" s="36"/>
      <c r="J88" s="36"/>
      <c r="K88" s="33"/>
      <c r="L88" s="36">
        <f>IF(AND(I88="",J88=""),"",(N(I88)+N(J88))*(1+N(K88)/100))</f>
      </c>
      <c r="M88" s="33"/>
      <c r="N88" s="33"/>
      <c r="O88" s="32"/>
      <c r="P88" s="33">
        <f>IF(C88="","",COUNTIF($C$2:C88,C88))</f>
      </c>
    </row>
    <row r="89" spans="1:16" x14ac:dyDescent="0.25">
      <c r="A89" s="37"/>
      <c r="B89" s="38"/>
      <c r="C89" s="38"/>
      <c r="D89" s="39"/>
      <c r="E89" s="40"/>
      <c r="F89" s="39"/>
      <c r="G89" s="39"/>
      <c r="H89" s="39"/>
      <c r="I89" s="41"/>
      <c r="J89" s="41"/>
      <c r="K89" s="38"/>
      <c r="L89" s="41">
        <f>IF(AND(I89="",J89=""),"",(N(I89)+N(J89))*(1+N(K89)/100))</f>
      </c>
      <c r="M89" s="38"/>
      <c r="N89" s="38"/>
      <c r="O89" s="37"/>
      <c r="P89" s="38">
        <f>IF(C89="","",COUNTIF($C$2:C89,C89))</f>
      </c>
    </row>
    <row r="90" spans="1:16" x14ac:dyDescent="0.25">
      <c r="A90" s="32"/>
      <c r="B90" s="33"/>
      <c r="C90" s="33"/>
      <c r="D90" s="34"/>
      <c r="E90" s="35"/>
      <c r="F90" s="34"/>
      <c r="G90" s="34"/>
      <c r="H90" s="34"/>
      <c r="I90" s="36"/>
      <c r="J90" s="36"/>
      <c r="K90" s="33"/>
      <c r="L90" s="36">
        <f>IF(AND(I90="",J90=""),"",(N(I90)+N(J90))*(1+N(K90)/100))</f>
      </c>
      <c r="M90" s="33"/>
      <c r="N90" s="33"/>
      <c r="O90" s="32"/>
      <c r="P90" s="33">
        <f>IF(C90="","",COUNTIF($C$2:C90,C90))</f>
      </c>
    </row>
    <row r="91" spans="1:16" x14ac:dyDescent="0.25">
      <c r="A91" s="37"/>
      <c r="B91" s="38"/>
      <c r="C91" s="38"/>
      <c r="D91" s="39"/>
      <c r="E91" s="40"/>
      <c r="F91" s="39"/>
      <c r="G91" s="39"/>
      <c r="H91" s="39"/>
      <c r="I91" s="41"/>
      <c r="J91" s="41"/>
      <c r="K91" s="38"/>
      <c r="L91" s="41">
        <f>IF(AND(I91="",J91=""),"",(N(I91)+N(J91))*(1+N(K91)/100))</f>
      </c>
      <c r="M91" s="38"/>
      <c r="N91" s="38"/>
      <c r="O91" s="37"/>
      <c r="P91" s="38">
        <f>IF(C91="","",COUNTIF($C$2:C91,C91))</f>
      </c>
    </row>
    <row r="92" spans="1:16" x14ac:dyDescent="0.25">
      <c r="A92" s="32"/>
      <c r="B92" s="33"/>
      <c r="C92" s="33"/>
      <c r="D92" s="34"/>
      <c r="E92" s="35"/>
      <c r="F92" s="34"/>
      <c r="G92" s="34"/>
      <c r="H92" s="34"/>
      <c r="I92" s="36"/>
      <c r="J92" s="36"/>
      <c r="K92" s="33"/>
      <c r="L92" s="36">
        <f>IF(AND(I92="",J92=""),"",(N(I92)+N(J92))*(1+N(K92)/100))</f>
      </c>
      <c r="M92" s="33"/>
      <c r="N92" s="33"/>
      <c r="O92" s="32"/>
      <c r="P92" s="33">
        <f>IF(C92="","",COUNTIF($C$2:C92,C92))</f>
      </c>
    </row>
    <row r="93" spans="1:16" x14ac:dyDescent="0.25">
      <c r="A93" s="37"/>
      <c r="B93" s="38"/>
      <c r="C93" s="38"/>
      <c r="D93" s="39"/>
      <c r="E93" s="40"/>
      <c r="F93" s="39"/>
      <c r="G93" s="39"/>
      <c r="H93" s="39"/>
      <c r="I93" s="41"/>
      <c r="J93" s="41"/>
      <c r="K93" s="38"/>
      <c r="L93" s="41">
        <f>IF(AND(I93="",J93=""),"",(N(I93)+N(J93))*(1+N(K93)/100))</f>
      </c>
      <c r="M93" s="38"/>
      <c r="N93" s="38"/>
      <c r="O93" s="37"/>
      <c r="P93" s="38">
        <f>IF(C93="","",COUNTIF($C$2:C93,C93))</f>
      </c>
    </row>
    <row r="94" spans="1:16" x14ac:dyDescent="0.25">
      <c r="A94" s="32"/>
      <c r="B94" s="33"/>
      <c r="C94" s="33"/>
      <c r="D94" s="34"/>
      <c r="E94" s="35"/>
      <c r="F94" s="34"/>
      <c r="G94" s="34"/>
      <c r="H94" s="34"/>
      <c r="I94" s="36"/>
      <c r="J94" s="36"/>
      <c r="K94" s="33"/>
      <c r="L94" s="36">
        <f>IF(AND(I94="",J94=""),"",(N(I94)+N(J94))*(1+N(K94)/100))</f>
      </c>
      <c r="M94" s="33"/>
      <c r="N94" s="33"/>
      <c r="O94" s="32"/>
      <c r="P94" s="33">
        <f>IF(C94="","",COUNTIF($C$2:C94,C94))</f>
      </c>
    </row>
    <row r="95" spans="1:16" x14ac:dyDescent="0.25">
      <c r="A95" s="37"/>
      <c r="B95" s="38"/>
      <c r="C95" s="38"/>
      <c r="D95" s="39"/>
      <c r="E95" s="40"/>
      <c r="F95" s="39"/>
      <c r="G95" s="39"/>
      <c r="H95" s="39"/>
      <c r="I95" s="41"/>
      <c r="J95" s="41"/>
      <c r="K95" s="38"/>
      <c r="L95" s="41">
        <f>IF(AND(I95="",J95=""),"",(N(I95)+N(J95))*(1+N(K95)/100))</f>
      </c>
      <c r="M95" s="38"/>
      <c r="N95" s="38"/>
      <c r="O95" s="37"/>
      <c r="P95" s="38">
        <f>IF(C95="","",COUNTIF($C$2:C95,C95))</f>
      </c>
    </row>
    <row r="96" spans="1:16" x14ac:dyDescent="0.25">
      <c r="A96" s="32"/>
      <c r="B96" s="33"/>
      <c r="C96" s="33"/>
      <c r="D96" s="34"/>
      <c r="E96" s="35"/>
      <c r="F96" s="34"/>
      <c r="G96" s="34"/>
      <c r="H96" s="34"/>
      <c r="I96" s="36"/>
      <c r="J96" s="36"/>
      <c r="K96" s="33"/>
      <c r="L96" s="36">
        <f>IF(AND(I96="",J96=""),"",(N(I96)+N(J96))*(1+N(K96)/100))</f>
      </c>
      <c r="M96" s="33"/>
      <c r="N96" s="33"/>
      <c r="O96" s="32"/>
      <c r="P96" s="33">
        <f>IF(C96="","",COUNTIF($C$2:C96,C96))</f>
      </c>
    </row>
    <row r="97" spans="1:16" x14ac:dyDescent="0.25">
      <c r="A97" s="37"/>
      <c r="B97" s="38"/>
      <c r="C97" s="38"/>
      <c r="D97" s="39"/>
      <c r="E97" s="40"/>
      <c r="F97" s="39"/>
      <c r="G97" s="39"/>
      <c r="H97" s="39"/>
      <c r="I97" s="41"/>
      <c r="J97" s="41"/>
      <c r="K97" s="38"/>
      <c r="L97" s="41">
        <f>IF(AND(I97="",J97=""),"",(N(I97)+N(J97))*(1+N(K97)/100))</f>
      </c>
      <c r="M97" s="38"/>
      <c r="N97" s="38"/>
      <c r="O97" s="37"/>
      <c r="P97" s="38">
        <f>IF(C97="","",COUNTIF($C$2:C97,C97))</f>
      </c>
    </row>
    <row r="98" spans="1:16" x14ac:dyDescent="0.25">
      <c r="A98" s="32"/>
      <c r="B98" s="33"/>
      <c r="C98" s="33"/>
      <c r="D98" s="34"/>
      <c r="E98" s="35"/>
      <c r="F98" s="34"/>
      <c r="G98" s="34"/>
      <c r="H98" s="34"/>
      <c r="I98" s="36"/>
      <c r="J98" s="36"/>
      <c r="K98" s="33"/>
      <c r="L98" s="36">
        <f>IF(AND(I98="",J98=""),"",(N(I98)+N(J98))*(1+N(K98)/100))</f>
      </c>
      <c r="M98" s="33"/>
      <c r="N98" s="33"/>
      <c r="O98" s="32"/>
      <c r="P98" s="33">
        <f>IF(C98="","",COUNTIF($C$2:C98,C98))</f>
      </c>
    </row>
    <row r="99" spans="1:16" x14ac:dyDescent="0.25">
      <c r="A99" s="37"/>
      <c r="B99" s="38"/>
      <c r="C99" s="38"/>
      <c r="D99" s="39"/>
      <c r="E99" s="40"/>
      <c r="F99" s="39"/>
      <c r="G99" s="39"/>
      <c r="H99" s="39"/>
      <c r="I99" s="41"/>
      <c r="J99" s="41"/>
      <c r="K99" s="38"/>
      <c r="L99" s="41">
        <f>IF(AND(I99="",J99=""),"",(N(I99)+N(J99))*(1+N(K99)/100))</f>
      </c>
      <c r="M99" s="38"/>
      <c r="N99" s="38"/>
      <c r="O99" s="37"/>
      <c r="P99" s="38">
        <f>IF(C99="","",COUNTIF($C$2:C99,C99))</f>
      </c>
    </row>
    <row r="100" spans="1:16" x14ac:dyDescent="0.25">
      <c r="A100" s="32"/>
      <c r="B100" s="33"/>
      <c r="C100" s="33"/>
      <c r="D100" s="34"/>
      <c r="E100" s="35"/>
      <c r="F100" s="34"/>
      <c r="G100" s="34"/>
      <c r="H100" s="34"/>
      <c r="I100" s="36"/>
      <c r="J100" s="36"/>
      <c r="K100" s="33"/>
      <c r="L100" s="36">
        <f>IF(AND(I100="",J100=""),"",(N(I100)+N(J100))*(1+N(K100)/100))</f>
      </c>
      <c r="M100" s="33"/>
      <c r="N100" s="33"/>
      <c r="O100" s="32"/>
      <c r="P100" s="33">
        <f>IF(C100="","",COUNTIF($C$2:C100,C100))</f>
      </c>
    </row>
    <row r="101" spans="1:16" x14ac:dyDescent="0.25">
      <c r="A101" s="37"/>
      <c r="B101" s="38"/>
      <c r="C101" s="38"/>
      <c r="D101" s="39"/>
      <c r="E101" s="40"/>
      <c r="F101" s="39"/>
      <c r="G101" s="39"/>
      <c r="H101" s="39"/>
      <c r="I101" s="41"/>
      <c r="J101" s="41"/>
      <c r="K101" s="38"/>
      <c r="L101" s="41">
        <f>IF(AND(I101="",J101=""),"",(N(I101)+N(J101))*(1+N(K101)/100))</f>
      </c>
      <c r="M101" s="38"/>
      <c r="N101" s="38"/>
      <c r="O101" s="37"/>
      <c r="P101" s="38">
        <f>IF(C101="","",COUNTIF($C$2:C101,C101))</f>
      </c>
    </row>
    <row r="102" spans="1:16" x14ac:dyDescent="0.25">
      <c r="A102" s="32"/>
      <c r="B102" s="33"/>
      <c r="C102" s="33"/>
      <c r="D102" s="34"/>
      <c r="E102" s="35"/>
      <c r="F102" s="34"/>
      <c r="G102" s="34"/>
      <c r="H102" s="34"/>
      <c r="I102" s="36"/>
      <c r="J102" s="36"/>
      <c r="K102" s="33"/>
      <c r="L102" s="36">
        <f>IF(AND(I102="",J102=""),"",(N(I102)+N(J102))*(1+N(K102)/100))</f>
      </c>
      <c r="M102" s="33"/>
      <c r="N102" s="33"/>
      <c r="O102" s="32"/>
      <c r="P102" s="33">
        <f>IF(C102="","",COUNTIF($C$2:C102,C102))</f>
      </c>
    </row>
    <row r="103" spans="1:16" x14ac:dyDescent="0.25">
      <c r="A103" s="37"/>
      <c r="B103" s="38"/>
      <c r="C103" s="38"/>
      <c r="D103" s="39"/>
      <c r="E103" s="40"/>
      <c r="F103" s="39"/>
      <c r="G103" s="39"/>
      <c r="H103" s="39"/>
      <c r="I103" s="41"/>
      <c r="J103" s="41"/>
      <c r="K103" s="38"/>
      <c r="L103" s="41">
        <f>IF(AND(I103="",J103=""),"",(N(I103)+N(J103))*(1+N(K103)/100))</f>
      </c>
      <c r="M103" s="38"/>
      <c r="N103" s="38"/>
      <c r="O103" s="37"/>
      <c r="P103" s="38">
        <f>IF(C103="","",COUNTIF($C$2:C103,C103))</f>
      </c>
    </row>
    <row r="104" spans="1:16" x14ac:dyDescent="0.25">
      <c r="A104" s="32"/>
      <c r="B104" s="33"/>
      <c r="C104" s="33"/>
      <c r="D104" s="34"/>
      <c r="E104" s="35"/>
      <c r="F104" s="34"/>
      <c r="G104" s="34"/>
      <c r="H104" s="34"/>
      <c r="I104" s="36"/>
      <c r="J104" s="36"/>
      <c r="K104" s="33"/>
      <c r="L104" s="36">
        <f>IF(AND(I104="",J104=""),"",(N(I104)+N(J104))*(1+N(K104)/100))</f>
      </c>
      <c r="M104" s="33"/>
      <c r="N104" s="33"/>
      <c r="O104" s="32"/>
      <c r="P104" s="33">
        <f>IF(C104="","",COUNTIF($C$2:C104,C104))</f>
      </c>
    </row>
    <row r="105" spans="1:16" x14ac:dyDescent="0.25">
      <c r="A105" s="37"/>
      <c r="B105" s="38"/>
      <c r="C105" s="38"/>
      <c r="D105" s="39"/>
      <c r="E105" s="40"/>
      <c r="F105" s="39"/>
      <c r="G105" s="39"/>
      <c r="H105" s="39"/>
      <c r="I105" s="41"/>
      <c r="J105" s="41"/>
      <c r="K105" s="38"/>
      <c r="L105" s="41">
        <f>IF(AND(I105="",J105=""),"",(N(I105)+N(J105))*(1+N(K105)/100))</f>
      </c>
      <c r="M105" s="38"/>
      <c r="N105" s="38"/>
      <c r="O105" s="37"/>
      <c r="P105" s="38">
        <f>IF(C105="","",COUNTIF($C$2:C105,C105))</f>
      </c>
    </row>
    <row r="106" spans="1:16" x14ac:dyDescent="0.25">
      <c r="A106" s="32"/>
      <c r="B106" s="33"/>
      <c r="C106" s="33"/>
      <c r="D106" s="34"/>
      <c r="E106" s="35"/>
      <c r="F106" s="34"/>
      <c r="G106" s="34"/>
      <c r="H106" s="34"/>
      <c r="I106" s="36"/>
      <c r="J106" s="36"/>
      <c r="K106" s="33"/>
      <c r="L106" s="36">
        <f>IF(AND(I106="",J106=""),"",(N(I106)+N(J106))*(1+N(K106)/100))</f>
      </c>
      <c r="M106" s="33"/>
      <c r="N106" s="33"/>
      <c r="O106" s="32"/>
      <c r="P106" s="33">
        <f>IF(C106="","",COUNTIF($C$2:C106,C106))</f>
      </c>
    </row>
    <row r="107" spans="1:16" x14ac:dyDescent="0.25">
      <c r="A107" s="37"/>
      <c r="B107" s="38"/>
      <c r="C107" s="38"/>
      <c r="D107" s="39"/>
      <c r="E107" s="40"/>
      <c r="F107" s="39"/>
      <c r="G107" s="39"/>
      <c r="H107" s="39"/>
      <c r="I107" s="41"/>
      <c r="J107" s="41"/>
      <c r="K107" s="38"/>
      <c r="L107" s="41">
        <f>IF(AND(I107="",J107=""),"",(N(I107)+N(J107))*(1+N(K107)/100))</f>
      </c>
      <c r="M107" s="38"/>
      <c r="N107" s="38"/>
      <c r="O107" s="37"/>
      <c r="P107" s="38">
        <f>IF(C107="","",COUNTIF($C$2:C107,C107))</f>
      </c>
    </row>
    <row r="108" spans="1:16" x14ac:dyDescent="0.25">
      <c r="A108" s="32"/>
      <c r="B108" s="33"/>
      <c r="C108" s="33"/>
      <c r="D108" s="34"/>
      <c r="E108" s="35"/>
      <c r="F108" s="34"/>
      <c r="G108" s="34"/>
      <c r="H108" s="34"/>
      <c r="I108" s="36"/>
      <c r="J108" s="36"/>
      <c r="K108" s="33"/>
      <c r="L108" s="36">
        <f>IF(AND(I108="",J108=""),"",(N(I108)+N(J108))*(1+N(K108)/100))</f>
      </c>
      <c r="M108" s="33"/>
      <c r="N108" s="33"/>
      <c r="O108" s="32"/>
      <c r="P108" s="33">
        <f>IF(C108="","",COUNTIF($C$2:C108,C108))</f>
      </c>
    </row>
    <row r="109" spans="1:16" x14ac:dyDescent="0.25">
      <c r="A109" s="37"/>
      <c r="B109" s="38"/>
      <c r="C109" s="38"/>
      <c r="D109" s="39"/>
      <c r="E109" s="40"/>
      <c r="F109" s="39"/>
      <c r="G109" s="39"/>
      <c r="H109" s="39"/>
      <c r="I109" s="41"/>
      <c r="J109" s="41"/>
      <c r="K109" s="38"/>
      <c r="L109" s="41">
        <f>IF(AND(I109="",J109=""),"",(N(I109)+N(J109))*(1+N(K109)/100))</f>
      </c>
      <c r="M109" s="38"/>
      <c r="N109" s="38"/>
      <c r="O109" s="37"/>
      <c r="P109" s="38">
        <f>IF(C109="","",COUNTIF($C$2:C109,C109))</f>
      </c>
    </row>
    <row r="110" spans="1:16" x14ac:dyDescent="0.25">
      <c r="A110" s="32"/>
      <c r="B110" s="33"/>
      <c r="C110" s="33"/>
      <c r="D110" s="34"/>
      <c r="E110" s="35"/>
      <c r="F110" s="34"/>
      <c r="G110" s="34"/>
      <c r="H110" s="34"/>
      <c r="I110" s="36"/>
      <c r="J110" s="36"/>
      <c r="K110" s="33"/>
      <c r="L110" s="36">
        <f>IF(AND(I110="",J110=""),"",(N(I110)+N(J110))*(1+N(K110)/100))</f>
      </c>
      <c r="M110" s="33"/>
      <c r="N110" s="33"/>
      <c r="O110" s="32"/>
      <c r="P110" s="33">
        <f>IF(C110="","",COUNTIF($C$2:C110,C110))</f>
      </c>
    </row>
    <row r="111" spans="1:16" x14ac:dyDescent="0.25">
      <c r="A111" s="37"/>
      <c r="B111" s="38"/>
      <c r="C111" s="38"/>
      <c r="D111" s="39"/>
      <c r="E111" s="40"/>
      <c r="F111" s="39"/>
      <c r="G111" s="39"/>
      <c r="H111" s="39"/>
      <c r="I111" s="41"/>
      <c r="J111" s="41"/>
      <c r="K111" s="38"/>
      <c r="L111" s="41">
        <f>IF(AND(I111="",J111=""),"",(N(I111)+N(J111))*(1+N(K111)/100))</f>
      </c>
      <c r="M111" s="38"/>
      <c r="N111" s="38"/>
      <c r="O111" s="37"/>
      <c r="P111" s="38">
        <f>IF(C111="","",COUNTIF($C$2:C111,C111))</f>
      </c>
    </row>
    <row r="112" spans="1:16" x14ac:dyDescent="0.25">
      <c r="A112" s="32"/>
      <c r="B112" s="33"/>
      <c r="C112" s="33"/>
      <c r="D112" s="34"/>
      <c r="E112" s="35"/>
      <c r="F112" s="34"/>
      <c r="G112" s="34"/>
      <c r="H112" s="34"/>
      <c r="I112" s="36"/>
      <c r="J112" s="36"/>
      <c r="K112" s="33"/>
      <c r="L112" s="36">
        <f>IF(AND(I112="",J112=""),"",(N(I112)+N(J112))*(1+N(K112)/100))</f>
      </c>
      <c r="M112" s="33"/>
      <c r="N112" s="33"/>
      <c r="O112" s="32"/>
      <c r="P112" s="33">
        <f>IF(C112="","",COUNTIF($C$2:C112,C112))</f>
      </c>
    </row>
    <row r="113" spans="1:16" x14ac:dyDescent="0.25">
      <c r="A113" s="37"/>
      <c r="B113" s="38"/>
      <c r="C113" s="38"/>
      <c r="D113" s="39"/>
      <c r="E113" s="40"/>
      <c r="F113" s="39"/>
      <c r="G113" s="39"/>
      <c r="H113" s="39"/>
      <c r="I113" s="41"/>
      <c r="J113" s="41"/>
      <c r="K113" s="38"/>
      <c r="L113" s="41">
        <f>IF(AND(I113="",J113=""),"",(N(I113)+N(J113))*(1+N(K113)/100))</f>
      </c>
      <c r="M113" s="38"/>
      <c r="N113" s="38"/>
      <c r="O113" s="37"/>
      <c r="P113" s="38">
        <f>IF(C113="","",COUNTIF($C$2:C113,C113))</f>
      </c>
    </row>
    <row r="114" spans="1:16" x14ac:dyDescent="0.25">
      <c r="A114" s="32"/>
      <c r="B114" s="33"/>
      <c r="C114" s="33"/>
      <c r="D114" s="34"/>
      <c r="E114" s="35"/>
      <c r="F114" s="34"/>
      <c r="G114" s="34"/>
      <c r="H114" s="34"/>
      <c r="I114" s="36"/>
      <c r="J114" s="36"/>
      <c r="K114" s="33"/>
      <c r="L114" s="36">
        <f>IF(AND(I114="",J114=""),"",(N(I114)+N(J114))*(1+N(K114)/100))</f>
      </c>
      <c r="M114" s="33"/>
      <c r="N114" s="33"/>
      <c r="O114" s="32"/>
      <c r="P114" s="33">
        <f>IF(C114="","",COUNTIF($C$2:C114,C114))</f>
      </c>
    </row>
    <row r="115" spans="1:16" x14ac:dyDescent="0.25">
      <c r="A115" s="37"/>
      <c r="B115" s="38"/>
      <c r="C115" s="38"/>
      <c r="D115" s="39"/>
      <c r="E115" s="40"/>
      <c r="F115" s="39"/>
      <c r="G115" s="39"/>
      <c r="H115" s="39"/>
      <c r="I115" s="41"/>
      <c r="J115" s="41"/>
      <c r="K115" s="38"/>
      <c r="L115" s="41">
        <f>IF(AND(I115="",J115=""),"",(N(I115)+N(J115))*(1+N(K115)/100))</f>
      </c>
      <c r="M115" s="38"/>
      <c r="N115" s="38"/>
      <c r="O115" s="37"/>
      <c r="P115" s="38">
        <f>IF(C115="","",COUNTIF($C$2:C115,C115))</f>
      </c>
    </row>
    <row r="116" spans="1:16" x14ac:dyDescent="0.25">
      <c r="A116" s="32"/>
      <c r="B116" s="33"/>
      <c r="C116" s="33"/>
      <c r="D116" s="34"/>
      <c r="E116" s="35"/>
      <c r="F116" s="34"/>
      <c r="G116" s="34"/>
      <c r="H116" s="34"/>
      <c r="I116" s="36"/>
      <c r="J116" s="36"/>
      <c r="K116" s="33"/>
      <c r="L116" s="36">
        <f>IF(AND(I116="",J116=""),"",(N(I116)+N(J116))*(1+N(K116)/100))</f>
      </c>
      <c r="M116" s="33"/>
      <c r="N116" s="33"/>
      <c r="O116" s="32"/>
      <c r="P116" s="33">
        <f>IF(C116="","",COUNTIF($C$2:C116,C116))</f>
      </c>
    </row>
    <row r="117" spans="1:16" x14ac:dyDescent="0.25">
      <c r="A117" s="37"/>
      <c r="B117" s="38"/>
      <c r="C117" s="38"/>
      <c r="D117" s="39"/>
      <c r="E117" s="40"/>
      <c r="F117" s="39"/>
      <c r="G117" s="39"/>
      <c r="H117" s="39"/>
      <c r="I117" s="41"/>
      <c r="J117" s="41"/>
      <c r="K117" s="38"/>
      <c r="L117" s="41">
        <f>IF(AND(I117="",J117=""),"",(N(I117)+N(J117))*(1+N(K117)/100))</f>
      </c>
      <c r="M117" s="38"/>
      <c r="N117" s="38"/>
      <c r="O117" s="37"/>
      <c r="P117" s="38">
        <f>IF(C117="","",COUNTIF($C$2:C117,C117))</f>
      </c>
    </row>
    <row r="118" spans="1:16" x14ac:dyDescent="0.25">
      <c r="A118" s="32"/>
      <c r="B118" s="33"/>
      <c r="C118" s="33"/>
      <c r="D118" s="34"/>
      <c r="E118" s="35"/>
      <c r="F118" s="34"/>
      <c r="G118" s="34"/>
      <c r="H118" s="34"/>
      <c r="I118" s="36"/>
      <c r="J118" s="36"/>
      <c r="K118" s="33"/>
      <c r="L118" s="36">
        <f>IF(AND(I118="",J118=""),"",(N(I118)+N(J118))*(1+N(K118)/100))</f>
      </c>
      <c r="M118" s="33"/>
      <c r="N118" s="33"/>
      <c r="O118" s="32"/>
      <c r="P118" s="33">
        <f>IF(C118="","",COUNTIF($C$2:C118,C118))</f>
      </c>
    </row>
    <row r="119" spans="1:16" x14ac:dyDescent="0.25">
      <c r="A119" s="37"/>
      <c r="B119" s="38"/>
      <c r="C119" s="38"/>
      <c r="D119" s="39"/>
      <c r="E119" s="40"/>
      <c r="F119" s="39"/>
      <c r="G119" s="39"/>
      <c r="H119" s="39"/>
      <c r="I119" s="41"/>
      <c r="J119" s="41"/>
      <c r="K119" s="38"/>
      <c r="L119" s="41">
        <f>IF(AND(I119="",J119=""),"",(N(I119)+N(J119))*(1+N(K119)/100))</f>
      </c>
      <c r="M119" s="38"/>
      <c r="N119" s="38"/>
      <c r="O119" s="37"/>
      <c r="P119" s="38">
        <f>IF(C119="","",COUNTIF($C$2:C119,C119))</f>
      </c>
    </row>
    <row r="120" spans="1:16" x14ac:dyDescent="0.25">
      <c r="A120" s="32"/>
      <c r="B120" s="33"/>
      <c r="C120" s="33"/>
      <c r="D120" s="34"/>
      <c r="E120" s="35"/>
      <c r="F120" s="34"/>
      <c r="G120" s="34"/>
      <c r="H120" s="34"/>
      <c r="I120" s="36"/>
      <c r="J120" s="36"/>
      <c r="K120" s="33"/>
      <c r="L120" s="36">
        <f>IF(AND(I120="",J120=""),"",(N(I120)+N(J120))*(1+N(K120)/100))</f>
      </c>
      <c r="M120" s="33"/>
      <c r="N120" s="33"/>
      <c r="O120" s="32"/>
      <c r="P120" s="33">
        <f>IF(C120="","",COUNTIF($C$2:C120,C120))</f>
      </c>
    </row>
    <row r="121" spans="1:16" x14ac:dyDescent="0.25">
      <c r="A121" s="37"/>
      <c r="B121" s="38"/>
      <c r="C121" s="38"/>
      <c r="D121" s="39"/>
      <c r="E121" s="40"/>
      <c r="F121" s="39"/>
      <c r="G121" s="39"/>
      <c r="H121" s="39"/>
      <c r="I121" s="41"/>
      <c r="J121" s="41"/>
      <c r="K121" s="38"/>
      <c r="L121" s="41">
        <f>IF(AND(I121="",J121=""),"",(N(I121)+N(J121))*(1+N(K121)/100))</f>
      </c>
      <c r="M121" s="38"/>
      <c r="N121" s="38"/>
      <c r="O121" s="37"/>
      <c r="P121" s="38">
        <f>IF(C121="","",COUNTIF($C$2:C121,C121))</f>
      </c>
    </row>
    <row r="122" spans="1:16" x14ac:dyDescent="0.25">
      <c r="A122" s="32"/>
      <c r="B122" s="33"/>
      <c r="C122" s="33"/>
      <c r="D122" s="34"/>
      <c r="E122" s="35"/>
      <c r="F122" s="34"/>
      <c r="G122" s="34"/>
      <c r="H122" s="34"/>
      <c r="I122" s="36"/>
      <c r="J122" s="36"/>
      <c r="K122" s="33"/>
      <c r="L122" s="36">
        <f>IF(AND(I122="",J122=""),"",(N(I122)+N(J122))*(1+N(K122)/100))</f>
      </c>
      <c r="M122" s="33"/>
      <c r="N122" s="33"/>
      <c r="O122" s="32"/>
      <c r="P122" s="33">
        <f>IF(C122="","",COUNTIF($C$2:C122,C122))</f>
      </c>
    </row>
    <row r="123" spans="1:16" x14ac:dyDescent="0.25">
      <c r="A123" s="37"/>
      <c r="B123" s="38"/>
      <c r="C123" s="38"/>
      <c r="D123" s="39"/>
      <c r="E123" s="40"/>
      <c r="F123" s="39"/>
      <c r="G123" s="39"/>
      <c r="H123" s="39"/>
      <c r="I123" s="41"/>
      <c r="J123" s="41"/>
      <c r="K123" s="38"/>
      <c r="L123" s="41">
        <f>IF(AND(I123="",J123=""),"",(N(I123)+N(J123))*(1+N(K123)/100))</f>
      </c>
      <c r="M123" s="38"/>
      <c r="N123" s="38"/>
      <c r="O123" s="37"/>
      <c r="P123" s="38">
        <f>IF(C123="","",COUNTIF($C$2:C123,C123))</f>
      </c>
    </row>
    <row r="124" spans="1:16" x14ac:dyDescent="0.25">
      <c r="A124" s="32"/>
      <c r="B124" s="33"/>
      <c r="C124" s="33"/>
      <c r="D124" s="34"/>
      <c r="E124" s="35"/>
      <c r="F124" s="34"/>
      <c r="G124" s="34"/>
      <c r="H124" s="34"/>
      <c r="I124" s="36"/>
      <c r="J124" s="36"/>
      <c r="K124" s="33"/>
      <c r="L124" s="36">
        <f>IF(AND(I124="",J124=""),"",(N(I124)+N(J124))*(1+N(K124)/100))</f>
      </c>
      <c r="M124" s="33"/>
      <c r="N124" s="33"/>
      <c r="O124" s="32"/>
      <c r="P124" s="33">
        <f>IF(C124="","",COUNTIF($C$2:C124,C124))</f>
      </c>
    </row>
    <row r="125" spans="1:16" x14ac:dyDescent="0.25">
      <c r="A125" s="37"/>
      <c r="B125" s="38"/>
      <c r="C125" s="38"/>
      <c r="D125" s="39"/>
      <c r="E125" s="40"/>
      <c r="F125" s="39"/>
      <c r="G125" s="39"/>
      <c r="H125" s="39"/>
      <c r="I125" s="41"/>
      <c r="J125" s="41"/>
      <c r="K125" s="38"/>
      <c r="L125" s="41">
        <f>IF(AND(I125="",J125=""),"",(N(I125)+N(J125))*(1+N(K125)/100))</f>
      </c>
      <c r="M125" s="38"/>
      <c r="N125" s="38"/>
      <c r="O125" s="37"/>
      <c r="P125" s="38">
        <f>IF(C125="","",COUNTIF($C$2:C125,C125))</f>
      </c>
    </row>
    <row r="126" spans="1:16" x14ac:dyDescent="0.25">
      <c r="A126" s="32"/>
      <c r="B126" s="33"/>
      <c r="C126" s="33"/>
      <c r="D126" s="34"/>
      <c r="E126" s="35"/>
      <c r="F126" s="34"/>
      <c r="G126" s="34"/>
      <c r="H126" s="34"/>
      <c r="I126" s="36"/>
      <c r="J126" s="36"/>
      <c r="K126" s="33"/>
      <c r="L126" s="36">
        <f>IF(AND(I126="",J126=""),"",(N(I126)+N(J126))*(1+N(K126)/100))</f>
      </c>
      <c r="M126" s="33"/>
      <c r="N126" s="33"/>
      <c r="O126" s="32"/>
      <c r="P126" s="33">
        <f>IF(C126="","",COUNTIF($C$2:C126,C126))</f>
      </c>
    </row>
    <row r="127" spans="1:16" x14ac:dyDescent="0.25">
      <c r="A127" s="37"/>
      <c r="B127" s="38"/>
      <c r="C127" s="38"/>
      <c r="D127" s="39"/>
      <c r="E127" s="40"/>
      <c r="F127" s="39"/>
      <c r="G127" s="39"/>
      <c r="H127" s="39"/>
      <c r="I127" s="41"/>
      <c r="J127" s="41"/>
      <c r="K127" s="38"/>
      <c r="L127" s="41">
        <f>IF(AND(I127="",J127=""),"",(N(I127)+N(J127))*(1+N(K127)/100))</f>
      </c>
      <c r="M127" s="38"/>
      <c r="N127" s="38"/>
      <c r="O127" s="37"/>
      <c r="P127" s="38">
        <f>IF(C127="","",COUNTIF($C$2:C127,C127))</f>
      </c>
    </row>
    <row r="128" spans="1:16" x14ac:dyDescent="0.25">
      <c r="A128" s="32"/>
      <c r="B128" s="33"/>
      <c r="C128" s="33"/>
      <c r="D128" s="34"/>
      <c r="E128" s="35"/>
      <c r="F128" s="34"/>
      <c r="G128" s="34"/>
      <c r="H128" s="34"/>
      <c r="I128" s="36"/>
      <c r="J128" s="36"/>
      <c r="K128" s="33"/>
      <c r="L128" s="36">
        <f>IF(AND(I128="",J128=""),"",(N(I128)+N(J128))*(1+N(K128)/100))</f>
      </c>
      <c r="M128" s="33"/>
      <c r="N128" s="33"/>
      <c r="O128" s="32"/>
      <c r="P128" s="33">
        <f>IF(C128="","",COUNTIF($C$2:C128,C128))</f>
      </c>
    </row>
    <row r="129" spans="1:16" x14ac:dyDescent="0.25">
      <c r="A129" s="37"/>
      <c r="B129" s="38"/>
      <c r="C129" s="38"/>
      <c r="D129" s="39"/>
      <c r="E129" s="40"/>
      <c r="F129" s="39"/>
      <c r="G129" s="39"/>
      <c r="H129" s="39"/>
      <c r="I129" s="41"/>
      <c r="J129" s="41"/>
      <c r="K129" s="38"/>
      <c r="L129" s="41">
        <f>IF(AND(I129="",J129=""),"",(N(I129)+N(J129))*(1+N(K129)/100))</f>
      </c>
      <c r="M129" s="38"/>
      <c r="N129" s="38"/>
      <c r="O129" s="37"/>
      <c r="P129" s="38">
        <f>IF(C129="","",COUNTIF($C$2:C129,C129))</f>
      </c>
    </row>
    <row r="130" spans="1:16" x14ac:dyDescent="0.25">
      <c r="A130" s="32"/>
      <c r="B130" s="33"/>
      <c r="C130" s="33"/>
      <c r="D130" s="34"/>
      <c r="E130" s="35"/>
      <c r="F130" s="34"/>
      <c r="G130" s="34"/>
      <c r="H130" s="34"/>
      <c r="I130" s="36"/>
      <c r="J130" s="36"/>
      <c r="K130" s="33"/>
      <c r="L130" s="36">
        <f>IF(AND(I130="",J130=""),"",(N(I130)+N(J130))*(1+N(K130)/100))</f>
      </c>
      <c r="M130" s="33"/>
      <c r="N130" s="33"/>
      <c r="O130" s="32"/>
      <c r="P130" s="33">
        <f>IF(C130="","",COUNTIF($C$2:C130,C130))</f>
      </c>
    </row>
    <row r="131" spans="1:16" x14ac:dyDescent="0.25">
      <c r="A131" s="37"/>
      <c r="B131" s="38"/>
      <c r="C131" s="38"/>
      <c r="D131" s="39"/>
      <c r="E131" s="40"/>
      <c r="F131" s="39"/>
      <c r="G131" s="39"/>
      <c r="H131" s="39"/>
      <c r="I131" s="41"/>
      <c r="J131" s="41"/>
      <c r="K131" s="38"/>
      <c r="L131" s="41">
        <f>IF(AND(I131="",J131=""),"",(N(I131)+N(J131))*(1+N(K131)/100))</f>
      </c>
      <c r="M131" s="38"/>
      <c r="N131" s="38"/>
      <c r="O131" s="37"/>
      <c r="P131" s="38">
        <f>IF(C131="","",COUNTIF($C$2:C131,C131))</f>
      </c>
    </row>
    <row r="132" spans="1:16" x14ac:dyDescent="0.25">
      <c r="A132" s="32"/>
      <c r="B132" s="33"/>
      <c r="C132" s="33"/>
      <c r="D132" s="34"/>
      <c r="E132" s="35"/>
      <c r="F132" s="34"/>
      <c r="G132" s="34"/>
      <c r="H132" s="34"/>
      <c r="I132" s="36"/>
      <c r="J132" s="36"/>
      <c r="K132" s="33"/>
      <c r="L132" s="36">
        <f>IF(AND(I132="",J132=""),"",(N(I132)+N(J132))*(1+N(K132)/100))</f>
      </c>
      <c r="M132" s="33"/>
      <c r="N132" s="33"/>
      <c r="O132" s="32"/>
      <c r="P132" s="33">
        <f>IF(C132="","",COUNTIF($C$2:C132,C132))</f>
      </c>
    </row>
    <row r="133" spans="1:16" x14ac:dyDescent="0.25">
      <c r="A133" s="37"/>
      <c r="B133" s="38"/>
      <c r="C133" s="38"/>
      <c r="D133" s="39"/>
      <c r="E133" s="40"/>
      <c r="F133" s="39"/>
      <c r="G133" s="39"/>
      <c r="H133" s="39"/>
      <c r="I133" s="41"/>
      <c r="J133" s="41"/>
      <c r="K133" s="38"/>
      <c r="L133" s="41">
        <f>IF(AND(I133="",J133=""),"",(N(I133)+N(J133))*(1+N(K133)/100))</f>
      </c>
      <c r="M133" s="38"/>
      <c r="N133" s="38"/>
      <c r="O133" s="37"/>
      <c r="P133" s="38">
        <f>IF(C133="","",COUNTIF($C$2:C133,C133))</f>
      </c>
    </row>
    <row r="134" spans="1:16" x14ac:dyDescent="0.25">
      <c r="A134" s="32"/>
      <c r="B134" s="33"/>
      <c r="C134" s="33"/>
      <c r="D134" s="34"/>
      <c r="E134" s="35"/>
      <c r="F134" s="34"/>
      <c r="G134" s="34"/>
      <c r="H134" s="34"/>
      <c r="I134" s="36"/>
      <c r="J134" s="36"/>
      <c r="K134" s="33"/>
      <c r="L134" s="36">
        <f>IF(AND(I134="",J134=""),"",(N(I134)+N(J134))*(1+N(K134)/100))</f>
      </c>
      <c r="M134" s="33"/>
      <c r="N134" s="33"/>
      <c r="O134" s="32"/>
      <c r="P134" s="33">
        <f>IF(C134="","",COUNTIF($C$2:C134,C134))</f>
      </c>
    </row>
    <row r="135" spans="1:16" x14ac:dyDescent="0.25">
      <c r="A135" s="37"/>
      <c r="B135" s="38"/>
      <c r="C135" s="38"/>
      <c r="D135" s="39"/>
      <c r="E135" s="40"/>
      <c r="F135" s="39"/>
      <c r="G135" s="39"/>
      <c r="H135" s="39"/>
      <c r="I135" s="41"/>
      <c r="J135" s="41"/>
      <c r="K135" s="38"/>
      <c r="L135" s="41">
        <f>IF(AND(I135="",J135=""),"",(N(I135)+N(J135))*(1+N(K135)/100))</f>
      </c>
      <c r="M135" s="38"/>
      <c r="N135" s="38"/>
      <c r="O135" s="37"/>
      <c r="P135" s="38">
        <f>IF(C135="","",COUNTIF($C$2:C135,C135))</f>
      </c>
    </row>
    <row r="136" spans="1:16" x14ac:dyDescent="0.25">
      <c r="A136" s="32"/>
      <c r="B136" s="33"/>
      <c r="C136" s="33"/>
      <c r="D136" s="34"/>
      <c r="E136" s="35"/>
      <c r="F136" s="34"/>
      <c r="G136" s="34"/>
      <c r="H136" s="34"/>
      <c r="I136" s="36"/>
      <c r="J136" s="36"/>
      <c r="K136" s="33"/>
      <c r="L136" s="36">
        <f>IF(AND(I136="",J136=""),"",(N(I136)+N(J136))*(1+N(K136)/100))</f>
      </c>
      <c r="M136" s="33"/>
      <c r="N136" s="33"/>
      <c r="O136" s="32"/>
      <c r="P136" s="33">
        <f>IF(C136="","",COUNTIF($C$2:C136,C136))</f>
      </c>
    </row>
    <row r="137" spans="1:16" x14ac:dyDescent="0.25">
      <c r="A137" s="37"/>
      <c r="B137" s="38"/>
      <c r="C137" s="38"/>
      <c r="D137" s="39"/>
      <c r="E137" s="40"/>
      <c r="F137" s="39"/>
      <c r="G137" s="39"/>
      <c r="H137" s="39"/>
      <c r="I137" s="41"/>
      <c r="J137" s="41"/>
      <c r="K137" s="38"/>
      <c r="L137" s="41">
        <f>IF(AND(I137="",J137=""),"",(N(I137)+N(J137))*(1+N(K137)/100))</f>
      </c>
      <c r="M137" s="38"/>
      <c r="N137" s="38"/>
      <c r="O137" s="37"/>
      <c r="P137" s="38">
        <f>IF(C137="","",COUNTIF($C$2:C137,C137))</f>
      </c>
    </row>
    <row r="138" spans="1:16" x14ac:dyDescent="0.25">
      <c r="A138" s="32"/>
      <c r="B138" s="33"/>
      <c r="C138" s="33"/>
      <c r="D138" s="34"/>
      <c r="E138" s="35"/>
      <c r="F138" s="34"/>
      <c r="G138" s="34"/>
      <c r="H138" s="34"/>
      <c r="I138" s="36"/>
      <c r="J138" s="36"/>
      <c r="K138" s="33"/>
      <c r="L138" s="36">
        <f>IF(AND(I138="",J138=""),"",(N(I138)+N(J138))*(1+N(K138)/100))</f>
      </c>
      <c r="M138" s="33"/>
      <c r="N138" s="33"/>
      <c r="O138" s="32"/>
      <c r="P138" s="33">
        <f>IF(C138="","",COUNTIF($C$2:C138,C138))</f>
      </c>
    </row>
    <row r="139" spans="1:16" x14ac:dyDescent="0.25">
      <c r="A139" s="37"/>
      <c r="B139" s="38"/>
      <c r="C139" s="38"/>
      <c r="D139" s="39"/>
      <c r="E139" s="40"/>
      <c r="F139" s="39"/>
      <c r="G139" s="39"/>
      <c r="H139" s="39"/>
      <c r="I139" s="41"/>
      <c r="J139" s="41"/>
      <c r="K139" s="38"/>
      <c r="L139" s="41">
        <f>IF(AND(I139="",J139=""),"",(N(I139)+N(J139))*(1+N(K139)/100))</f>
      </c>
      <c r="M139" s="38"/>
      <c r="N139" s="38"/>
      <c r="O139" s="37"/>
      <c r="P139" s="38">
        <f>IF(C139="","",COUNTIF($C$2:C139,C139))</f>
      </c>
    </row>
    <row r="140" spans="1:16" x14ac:dyDescent="0.25">
      <c r="A140" s="32"/>
      <c r="B140" s="33"/>
      <c r="C140" s="33"/>
      <c r="D140" s="34"/>
      <c r="E140" s="35"/>
      <c r="F140" s="34"/>
      <c r="G140" s="34"/>
      <c r="H140" s="34"/>
      <c r="I140" s="36"/>
      <c r="J140" s="36"/>
      <c r="K140" s="33"/>
      <c r="L140" s="36">
        <f>IF(AND(I140="",J140=""),"",(N(I140)+N(J140))*(1+N(K140)/100))</f>
      </c>
      <c r="M140" s="33"/>
      <c r="N140" s="33"/>
      <c r="O140" s="32"/>
      <c r="P140" s="33">
        <f>IF(C140="","",COUNTIF($C$2:C140,C140))</f>
      </c>
    </row>
    <row r="141" spans="1:16" x14ac:dyDescent="0.25">
      <c r="A141" s="37"/>
      <c r="B141" s="38"/>
      <c r="C141" s="38"/>
      <c r="D141" s="39"/>
      <c r="E141" s="40"/>
      <c r="F141" s="39"/>
      <c r="G141" s="39"/>
      <c r="H141" s="39"/>
      <c r="I141" s="41"/>
      <c r="J141" s="41"/>
      <c r="K141" s="38"/>
      <c r="L141" s="41">
        <f>IF(AND(I141="",J141=""),"",(N(I141)+N(J141))*(1+N(K141)/100))</f>
      </c>
      <c r="M141" s="38"/>
      <c r="N141" s="38"/>
      <c r="O141" s="37"/>
      <c r="P141" s="38">
        <f>IF(C141="","",COUNTIF($C$2:C141,C141))</f>
      </c>
    </row>
    <row r="142" spans="1:16" x14ac:dyDescent="0.25">
      <c r="A142" s="32"/>
      <c r="B142" s="33"/>
      <c r="C142" s="33"/>
      <c r="D142" s="34"/>
      <c r="E142" s="35"/>
      <c r="F142" s="34"/>
      <c r="G142" s="34"/>
      <c r="H142" s="34"/>
      <c r="I142" s="36"/>
      <c r="J142" s="36"/>
      <c r="K142" s="33"/>
      <c r="L142" s="36">
        <f>IF(AND(I142="",J142=""),"",(N(I142)+N(J142))*(1+N(K142)/100))</f>
      </c>
      <c r="M142" s="33"/>
      <c r="N142" s="33"/>
      <c r="O142" s="32"/>
      <c r="P142" s="33">
        <f>IF(C142="","",COUNTIF($C$2:C142,C142))</f>
      </c>
    </row>
    <row r="143" spans="1:16" x14ac:dyDescent="0.25">
      <c r="A143" s="37"/>
      <c r="B143" s="38"/>
      <c r="C143" s="38"/>
      <c r="D143" s="39"/>
      <c r="E143" s="40"/>
      <c r="F143" s="39"/>
      <c r="G143" s="39"/>
      <c r="H143" s="39"/>
      <c r="I143" s="41"/>
      <c r="J143" s="41"/>
      <c r="K143" s="38"/>
      <c r="L143" s="41">
        <f>IF(AND(I143="",J143=""),"",(N(I143)+N(J143))*(1+N(K143)/100))</f>
      </c>
      <c r="M143" s="38"/>
      <c r="N143" s="38"/>
      <c r="O143" s="37"/>
      <c r="P143" s="38">
        <f>IF(C143="","",COUNTIF($C$2:C143,C143))</f>
      </c>
    </row>
    <row r="144" spans="1:16" x14ac:dyDescent="0.25">
      <c r="A144" s="32"/>
      <c r="B144" s="33"/>
      <c r="C144" s="33"/>
      <c r="D144" s="34"/>
      <c r="E144" s="35"/>
      <c r="F144" s="34"/>
      <c r="G144" s="34"/>
      <c r="H144" s="34"/>
      <c r="I144" s="36"/>
      <c r="J144" s="36"/>
      <c r="K144" s="33"/>
      <c r="L144" s="36">
        <f>IF(AND(I144="",J144=""),"",(N(I144)+N(J144))*(1+N(K144)/100))</f>
      </c>
      <c r="M144" s="33"/>
      <c r="N144" s="33"/>
      <c r="O144" s="32"/>
      <c r="P144" s="33">
        <f>IF(C144="","",COUNTIF($C$2:C144,C144))</f>
      </c>
    </row>
    <row r="145" spans="1:16" x14ac:dyDescent="0.25">
      <c r="A145" s="37"/>
      <c r="B145" s="38"/>
      <c r="C145" s="38"/>
      <c r="D145" s="39"/>
      <c r="E145" s="40"/>
      <c r="F145" s="39"/>
      <c r="G145" s="39"/>
      <c r="H145" s="39"/>
      <c r="I145" s="41"/>
      <c r="J145" s="41"/>
      <c r="K145" s="38"/>
      <c r="L145" s="41">
        <f>IF(AND(I145="",J145=""),"",(N(I145)+N(J145))*(1+N(K145)/100))</f>
      </c>
      <c r="M145" s="38"/>
      <c r="N145" s="38"/>
      <c r="O145" s="37"/>
      <c r="P145" s="38">
        <f>IF(C145="","",COUNTIF($C$2:C145,C145))</f>
      </c>
    </row>
    <row r="146" spans="1:16" x14ac:dyDescent="0.25">
      <c r="A146" s="32"/>
      <c r="B146" s="33"/>
      <c r="C146" s="33"/>
      <c r="D146" s="34"/>
      <c r="E146" s="35"/>
      <c r="F146" s="34"/>
      <c r="G146" s="34"/>
      <c r="H146" s="34"/>
      <c r="I146" s="36"/>
      <c r="J146" s="36"/>
      <c r="K146" s="33"/>
      <c r="L146" s="36">
        <f>IF(AND(I146="",J146=""),"",(N(I146)+N(J146))*(1+N(K146)/100))</f>
      </c>
      <c r="M146" s="33"/>
      <c r="N146" s="33"/>
      <c r="O146" s="32"/>
      <c r="P146" s="33">
        <f>IF(C146="","",COUNTIF($C$2:C146,C146))</f>
      </c>
    </row>
    <row r="147" spans="1:16" x14ac:dyDescent="0.25">
      <c r="A147" s="37"/>
      <c r="B147" s="38"/>
      <c r="C147" s="38"/>
      <c r="D147" s="39"/>
      <c r="E147" s="40"/>
      <c r="F147" s="39"/>
      <c r="G147" s="39"/>
      <c r="H147" s="39"/>
      <c r="I147" s="41"/>
      <c r="J147" s="41"/>
      <c r="K147" s="38"/>
      <c r="L147" s="41">
        <f>IF(AND(I147="",J147=""),"",(N(I147)+N(J147))*(1+N(K147)/100))</f>
      </c>
      <c r="M147" s="38"/>
      <c r="N147" s="38"/>
      <c r="O147" s="37"/>
      <c r="P147" s="38">
        <f>IF(C147="","",COUNTIF($C$2:C147,C147))</f>
      </c>
    </row>
    <row r="148" spans="1:16" x14ac:dyDescent="0.25">
      <c r="A148" s="32"/>
      <c r="B148" s="33"/>
      <c r="C148" s="33"/>
      <c r="D148" s="34"/>
      <c r="E148" s="35"/>
      <c r="F148" s="34"/>
      <c r="G148" s="34"/>
      <c r="H148" s="34"/>
      <c r="I148" s="36"/>
      <c r="J148" s="36"/>
      <c r="K148" s="33"/>
      <c r="L148" s="36">
        <f>IF(AND(I148="",J148=""),"",(N(I148)+N(J148))*(1+N(K148)/100))</f>
      </c>
      <c r="M148" s="33"/>
      <c r="N148" s="33"/>
      <c r="O148" s="32"/>
      <c r="P148" s="33">
        <f>IF(C148="","",COUNTIF($C$2:C148,C148))</f>
      </c>
    </row>
    <row r="149" spans="1:16" x14ac:dyDescent="0.25">
      <c r="A149" s="37"/>
      <c r="B149" s="38"/>
      <c r="C149" s="38"/>
      <c r="D149" s="39"/>
      <c r="E149" s="40"/>
      <c r="F149" s="39"/>
      <c r="G149" s="39"/>
      <c r="H149" s="39"/>
      <c r="I149" s="41"/>
      <c r="J149" s="41"/>
      <c r="K149" s="38"/>
      <c r="L149" s="41">
        <f>IF(AND(I149="",J149=""),"",(N(I149)+N(J149))*(1+N(K149)/100))</f>
      </c>
      <c r="M149" s="38"/>
      <c r="N149" s="38"/>
      <c r="O149" s="37"/>
      <c r="P149" s="38">
        <f>IF(C149="","",COUNTIF($C$2:C149,C149))</f>
      </c>
    </row>
    <row r="150" spans="1:16" x14ac:dyDescent="0.25">
      <c r="A150" s="32"/>
      <c r="B150" s="33"/>
      <c r="C150" s="33"/>
      <c r="D150" s="34"/>
      <c r="E150" s="35"/>
      <c r="F150" s="34"/>
      <c r="G150" s="34"/>
      <c r="H150" s="34"/>
      <c r="I150" s="36"/>
      <c r="J150" s="36"/>
      <c r="K150" s="33"/>
      <c r="L150" s="36">
        <f>IF(AND(I150="",J150=""),"",(N(I150)+N(J150))*(1+N(K150)/100))</f>
      </c>
      <c r="M150" s="33"/>
      <c r="N150" s="33"/>
      <c r="O150" s="32"/>
      <c r="P150" s="33">
        <f>IF(C150="","",COUNTIF($C$2:C150,C150))</f>
      </c>
    </row>
    <row r="151" spans="1:16" x14ac:dyDescent="0.25">
      <c r="A151" s="37"/>
      <c r="B151" s="38"/>
      <c r="C151" s="38"/>
      <c r="D151" s="39"/>
      <c r="E151" s="40"/>
      <c r="F151" s="39"/>
      <c r="G151" s="39"/>
      <c r="H151" s="39"/>
      <c r="I151" s="41"/>
      <c r="J151" s="41"/>
      <c r="K151" s="38"/>
      <c r="L151" s="41">
        <f>IF(AND(I151="",J151=""),"",(N(I151)+N(J151))*(1+N(K151)/100))</f>
      </c>
      <c r="M151" s="38"/>
      <c r="N151" s="38"/>
      <c r="O151" s="37"/>
      <c r="P151" s="38">
        <f>IF(C151="","",COUNTIF($C$2:C151,C151))</f>
      </c>
    </row>
    <row r="152" spans="1:16" x14ac:dyDescent="0.25">
      <c r="A152" s="32"/>
      <c r="B152" s="33"/>
      <c r="C152" s="33"/>
      <c r="D152" s="34"/>
      <c r="E152" s="35"/>
      <c r="F152" s="34"/>
      <c r="G152" s="34"/>
      <c r="H152" s="34"/>
      <c r="I152" s="36"/>
      <c r="J152" s="36"/>
      <c r="K152" s="33"/>
      <c r="L152" s="36">
        <f>IF(AND(I152="",J152=""),"",(N(I152)+N(J152))*(1+N(K152)/100))</f>
      </c>
      <c r="M152" s="33"/>
      <c r="N152" s="33"/>
      <c r="O152" s="32"/>
      <c r="P152" s="33">
        <f>IF(C152="","",COUNTIF($C$2:C152,C152))</f>
      </c>
    </row>
    <row r="153" spans="1:16" x14ac:dyDescent="0.25">
      <c r="A153" s="37"/>
      <c r="B153" s="38"/>
      <c r="C153" s="38"/>
      <c r="D153" s="39"/>
      <c r="E153" s="40"/>
      <c r="F153" s="39"/>
      <c r="G153" s="39"/>
      <c r="H153" s="39"/>
      <c r="I153" s="41"/>
      <c r="J153" s="41"/>
      <c r="K153" s="38"/>
      <c r="L153" s="41">
        <f>IF(AND(I153="",J153=""),"",(N(I153)+N(J153))*(1+N(K153)/100))</f>
      </c>
      <c r="M153" s="38"/>
      <c r="N153" s="38"/>
      <c r="O153" s="37"/>
      <c r="P153" s="38">
        <f>IF(C153="","",COUNTIF($C$2:C153,C153))</f>
      </c>
    </row>
    <row r="154" spans="1:16" x14ac:dyDescent="0.25">
      <c r="A154" s="32"/>
      <c r="B154" s="33"/>
      <c r="C154" s="33"/>
      <c r="D154" s="34"/>
      <c r="E154" s="35"/>
      <c r="F154" s="34"/>
      <c r="G154" s="34"/>
      <c r="H154" s="34"/>
      <c r="I154" s="36"/>
      <c r="J154" s="36"/>
      <c r="K154" s="33"/>
      <c r="L154" s="36">
        <f>IF(AND(I154="",J154=""),"",(N(I154)+N(J154))*(1+N(K154)/100))</f>
      </c>
      <c r="M154" s="33"/>
      <c r="N154" s="33"/>
      <c r="O154" s="32"/>
      <c r="P154" s="33">
        <f>IF(C154="","",COUNTIF($C$2:C154,C154))</f>
      </c>
    </row>
    <row r="155" spans="1:16" x14ac:dyDescent="0.25">
      <c r="A155" s="37"/>
      <c r="B155" s="38"/>
      <c r="C155" s="38"/>
      <c r="D155" s="39"/>
      <c r="E155" s="40"/>
      <c r="F155" s="39"/>
      <c r="G155" s="39"/>
      <c r="H155" s="39"/>
      <c r="I155" s="41"/>
      <c r="J155" s="41"/>
      <c r="K155" s="38"/>
      <c r="L155" s="41">
        <f>IF(AND(I155="",J155=""),"",(N(I155)+N(J155))*(1+N(K155)/100))</f>
      </c>
      <c r="M155" s="38"/>
      <c r="N155" s="38"/>
      <c r="O155" s="37"/>
      <c r="P155" s="38">
        <f>IF(C155="","",COUNTIF($C$2:C155,C155))</f>
      </c>
    </row>
    <row r="156" spans="1:16" x14ac:dyDescent="0.25">
      <c r="A156" s="32"/>
      <c r="B156" s="33"/>
      <c r="C156" s="33"/>
      <c r="D156" s="34"/>
      <c r="E156" s="35"/>
      <c r="F156" s="34"/>
      <c r="G156" s="34"/>
      <c r="H156" s="34"/>
      <c r="I156" s="36"/>
      <c r="J156" s="36"/>
      <c r="K156" s="33"/>
      <c r="L156" s="36">
        <f>IF(AND(I156="",J156=""),"",(N(I156)+N(J156))*(1+N(K156)/100))</f>
      </c>
      <c r="M156" s="33"/>
      <c r="N156" s="33"/>
      <c r="O156" s="32"/>
      <c r="P156" s="33">
        <f>IF(C156="","",COUNTIF($C$2:C156,C156))</f>
      </c>
    </row>
    <row r="157" spans="1:16" x14ac:dyDescent="0.25">
      <c r="A157" s="37"/>
      <c r="B157" s="38"/>
      <c r="C157" s="38"/>
      <c r="D157" s="39"/>
      <c r="E157" s="40"/>
      <c r="F157" s="39"/>
      <c r="G157" s="39"/>
      <c r="H157" s="39"/>
      <c r="I157" s="41"/>
      <c r="J157" s="41"/>
      <c r="K157" s="38"/>
      <c r="L157" s="41">
        <f>IF(AND(I157="",J157=""),"",(N(I157)+N(J157))*(1+N(K157)/100))</f>
      </c>
      <c r="M157" s="38"/>
      <c r="N157" s="38"/>
      <c r="O157" s="37"/>
      <c r="P157" s="38">
        <f>IF(C157="","",COUNTIF($C$2:C157,C157))</f>
      </c>
    </row>
    <row r="158" spans="1:16" x14ac:dyDescent="0.25">
      <c r="A158" s="32"/>
      <c r="B158" s="33"/>
      <c r="C158" s="33"/>
      <c r="D158" s="34"/>
      <c r="E158" s="35"/>
      <c r="F158" s="34"/>
      <c r="G158" s="34"/>
      <c r="H158" s="34"/>
      <c r="I158" s="36"/>
      <c r="J158" s="36"/>
      <c r="K158" s="33"/>
      <c r="L158" s="36">
        <f>IF(AND(I158="",J158=""),"",(N(I158)+N(J158))*(1+N(K158)/100))</f>
      </c>
      <c r="M158" s="33"/>
      <c r="N158" s="33"/>
      <c r="O158" s="32"/>
      <c r="P158" s="33">
        <f>IF(C158="","",COUNTIF($C$2:C158,C158))</f>
      </c>
    </row>
    <row r="159" spans="1:16" x14ac:dyDescent="0.25">
      <c r="A159" s="37"/>
      <c r="B159" s="38"/>
      <c r="C159" s="38"/>
      <c r="D159" s="39"/>
      <c r="E159" s="40"/>
      <c r="F159" s="39"/>
      <c r="G159" s="39"/>
      <c r="H159" s="39"/>
      <c r="I159" s="41"/>
      <c r="J159" s="41"/>
      <c r="K159" s="38"/>
      <c r="L159" s="41">
        <f>IF(AND(I159="",J159=""),"",(N(I159)+N(J159))*(1+N(K159)/100))</f>
      </c>
      <c r="M159" s="38"/>
      <c r="N159" s="38"/>
      <c r="O159" s="37"/>
      <c r="P159" s="38">
        <f>IF(C159="","",COUNTIF($C$2:C159,C159))</f>
      </c>
    </row>
    <row r="160" spans="1:16" x14ac:dyDescent="0.25">
      <c r="A160" s="32"/>
      <c r="B160" s="33"/>
      <c r="C160" s="33"/>
      <c r="D160" s="34"/>
      <c r="E160" s="35"/>
      <c r="F160" s="34"/>
      <c r="G160" s="34"/>
      <c r="H160" s="34"/>
      <c r="I160" s="36"/>
      <c r="J160" s="36"/>
      <c r="K160" s="33"/>
      <c r="L160" s="36">
        <f>IF(AND(I160="",J160=""),"",(N(I160)+N(J160))*(1+N(K160)/100))</f>
      </c>
      <c r="M160" s="33"/>
      <c r="N160" s="33"/>
      <c r="O160" s="32"/>
      <c r="P160" s="33">
        <f>IF(C160="","",COUNTIF($C$2:C160,C160))</f>
      </c>
    </row>
    <row r="161" spans="1:16" x14ac:dyDescent="0.25">
      <c r="A161" s="37"/>
      <c r="B161" s="38"/>
      <c r="C161" s="38"/>
      <c r="D161" s="39"/>
      <c r="E161" s="40"/>
      <c r="F161" s="39"/>
      <c r="G161" s="39"/>
      <c r="H161" s="39"/>
      <c r="I161" s="41"/>
      <c r="J161" s="41"/>
      <c r="K161" s="38"/>
      <c r="L161" s="41">
        <f>IF(AND(I161="",J161=""),"",(N(I161)+N(J161))*(1+N(K161)/100))</f>
      </c>
      <c r="M161" s="38"/>
      <c r="N161" s="38"/>
      <c r="O161" s="37"/>
      <c r="P161" s="38">
        <f>IF(C161="","",COUNTIF($C$2:C161,C161))</f>
      </c>
    </row>
    <row r="162" spans="1:16" x14ac:dyDescent="0.25">
      <c r="A162" s="32"/>
      <c r="B162" s="33"/>
      <c r="C162" s="33"/>
      <c r="D162" s="34"/>
      <c r="E162" s="35"/>
      <c r="F162" s="34"/>
      <c r="G162" s="34"/>
      <c r="H162" s="34"/>
      <c r="I162" s="36"/>
      <c r="J162" s="36"/>
      <c r="K162" s="33"/>
      <c r="L162" s="36">
        <f>IF(AND(I162="",J162=""),"",(N(I162)+N(J162))*(1+N(K162)/100))</f>
      </c>
      <c r="M162" s="33"/>
      <c r="N162" s="33"/>
      <c r="O162" s="32"/>
      <c r="P162" s="33">
        <f>IF(C162="","",COUNTIF($C$2:C162,C162))</f>
      </c>
    </row>
    <row r="163" spans="1:16" x14ac:dyDescent="0.25">
      <c r="A163" s="37"/>
      <c r="B163" s="38"/>
      <c r="C163" s="38"/>
      <c r="D163" s="39"/>
      <c r="E163" s="40"/>
      <c r="F163" s="39"/>
      <c r="G163" s="39"/>
      <c r="H163" s="39"/>
      <c r="I163" s="41"/>
      <c r="J163" s="41"/>
      <c r="K163" s="38"/>
      <c r="L163" s="41">
        <f>IF(AND(I163="",J163=""),"",(N(I163)+N(J163))*(1+N(K163)/100))</f>
      </c>
      <c r="M163" s="38"/>
      <c r="N163" s="38"/>
      <c r="O163" s="37"/>
      <c r="P163" s="38">
        <f>IF(C163="","",COUNTIF($C$2:C163,C163))</f>
      </c>
    </row>
    <row r="164" spans="1:16" x14ac:dyDescent="0.25">
      <c r="A164" s="32"/>
      <c r="B164" s="33"/>
      <c r="C164" s="33"/>
      <c r="D164" s="34"/>
      <c r="E164" s="35"/>
      <c r="F164" s="34"/>
      <c r="G164" s="34"/>
      <c r="H164" s="34"/>
      <c r="I164" s="36"/>
      <c r="J164" s="36"/>
      <c r="K164" s="33"/>
      <c r="L164" s="36">
        <f>IF(AND(I164="",J164=""),"",(N(I164)+N(J164))*(1+N(K164)/100))</f>
      </c>
      <c r="M164" s="33"/>
      <c r="N164" s="33"/>
      <c r="O164" s="32"/>
      <c r="P164" s="33">
        <f>IF(C164="","",COUNTIF($C$2:C164,C164))</f>
      </c>
    </row>
    <row r="165" spans="1:16" x14ac:dyDescent="0.25">
      <c r="A165" s="37"/>
      <c r="B165" s="38"/>
      <c r="C165" s="38"/>
      <c r="D165" s="39"/>
      <c r="E165" s="40"/>
      <c r="F165" s="39"/>
      <c r="G165" s="39"/>
      <c r="H165" s="39"/>
      <c r="I165" s="41"/>
      <c r="J165" s="41"/>
      <c r="K165" s="38"/>
      <c r="L165" s="41">
        <f>IF(AND(I165="",J165=""),"",(N(I165)+N(J165))*(1+N(K165)/100))</f>
      </c>
      <c r="M165" s="38"/>
      <c r="N165" s="38"/>
      <c r="O165" s="37"/>
      <c r="P165" s="38">
        <f>IF(C165="","",COUNTIF($C$2:C165,C165))</f>
      </c>
    </row>
    <row r="166" spans="1:16" x14ac:dyDescent="0.25">
      <c r="A166" s="32"/>
      <c r="B166" s="33"/>
      <c r="C166" s="33"/>
      <c r="D166" s="34"/>
      <c r="E166" s="35"/>
      <c r="F166" s="34"/>
      <c r="G166" s="34"/>
      <c r="H166" s="34"/>
      <c r="I166" s="36"/>
      <c r="J166" s="36"/>
      <c r="K166" s="33"/>
      <c r="L166" s="36">
        <f>IF(AND(I166="",J166=""),"",(N(I166)+N(J166))*(1+N(K166)/100))</f>
      </c>
      <c r="M166" s="33"/>
      <c r="N166" s="33"/>
      <c r="O166" s="32"/>
      <c r="P166" s="33">
        <f>IF(C166="","",COUNTIF($C$2:C166,C166))</f>
      </c>
    </row>
    <row r="167" spans="1:16" x14ac:dyDescent="0.25">
      <c r="A167" s="37"/>
      <c r="B167" s="38"/>
      <c r="C167" s="38"/>
      <c r="D167" s="39"/>
      <c r="E167" s="40"/>
      <c r="F167" s="39"/>
      <c r="G167" s="39"/>
      <c r="H167" s="39"/>
      <c r="I167" s="41"/>
      <c r="J167" s="41"/>
      <c r="K167" s="38"/>
      <c r="L167" s="41">
        <f>IF(AND(I167="",J167=""),"",(N(I167)+N(J167))*(1+N(K167)/100))</f>
      </c>
      <c r="M167" s="38"/>
      <c r="N167" s="38"/>
      <c r="O167" s="37"/>
      <c r="P167" s="38">
        <f>IF(C167="","",COUNTIF($C$2:C167,C167))</f>
      </c>
    </row>
    <row r="168" spans="1:16" x14ac:dyDescent="0.25">
      <c r="A168" s="32"/>
      <c r="B168" s="33"/>
      <c r="C168" s="33"/>
      <c r="D168" s="34"/>
      <c r="E168" s="35"/>
      <c r="F168" s="34"/>
      <c r="G168" s="34"/>
      <c r="H168" s="34"/>
      <c r="I168" s="36"/>
      <c r="J168" s="36"/>
      <c r="K168" s="33"/>
      <c r="L168" s="36">
        <f>IF(AND(I168="",J168=""),"",(N(I168)+N(J168))*(1+N(K168)/100))</f>
      </c>
      <c r="M168" s="33"/>
      <c r="N168" s="33"/>
      <c r="O168" s="32"/>
      <c r="P168" s="33">
        <f>IF(C168="","",COUNTIF($C$2:C168,C168))</f>
      </c>
    </row>
    <row r="169" spans="1:16" x14ac:dyDescent="0.25">
      <c r="A169" s="37"/>
      <c r="B169" s="38"/>
      <c r="C169" s="38"/>
      <c r="D169" s="39"/>
      <c r="E169" s="40"/>
      <c r="F169" s="39"/>
      <c r="G169" s="39"/>
      <c r="H169" s="39"/>
      <c r="I169" s="41"/>
      <c r="J169" s="41"/>
      <c r="K169" s="38"/>
      <c r="L169" s="41">
        <f>IF(AND(I169="",J169=""),"",(N(I169)+N(J169))*(1+N(K169)/100))</f>
      </c>
      <c r="M169" s="38"/>
      <c r="N169" s="38"/>
      <c r="O169" s="37"/>
      <c r="P169" s="38">
        <f>IF(C169="","",COUNTIF($C$2:C169,C169))</f>
      </c>
    </row>
    <row r="170" spans="1:16" x14ac:dyDescent="0.25">
      <c r="A170" s="32"/>
      <c r="B170" s="33"/>
      <c r="C170" s="33"/>
      <c r="D170" s="34"/>
      <c r="E170" s="35"/>
      <c r="F170" s="34"/>
      <c r="G170" s="34"/>
      <c r="H170" s="34"/>
      <c r="I170" s="36"/>
      <c r="J170" s="36"/>
      <c r="K170" s="33"/>
      <c r="L170" s="36">
        <f>IF(AND(I170="",J170=""),"",(N(I170)+N(J170))*(1+N(K170)/100))</f>
      </c>
      <c r="M170" s="33"/>
      <c r="N170" s="33"/>
      <c r="O170" s="32"/>
      <c r="P170" s="33">
        <f>IF(C170="","",COUNTIF($C$2:C170,C170))</f>
      </c>
    </row>
    <row r="171" spans="1:16" x14ac:dyDescent="0.25">
      <c r="A171" s="37"/>
      <c r="B171" s="38"/>
      <c r="C171" s="38"/>
      <c r="D171" s="39"/>
      <c r="E171" s="40"/>
      <c r="F171" s="39"/>
      <c r="G171" s="39"/>
      <c r="H171" s="39"/>
      <c r="I171" s="41"/>
      <c r="J171" s="41"/>
      <c r="K171" s="38"/>
      <c r="L171" s="41">
        <f>IF(AND(I171="",J171=""),"",(N(I171)+N(J171))*(1+N(K171)/100))</f>
      </c>
      <c r="M171" s="38"/>
      <c r="N171" s="38"/>
      <c r="O171" s="37"/>
      <c r="P171" s="38">
        <f>IF(C171="","",COUNTIF($C$2:C171,C171))</f>
      </c>
    </row>
    <row r="172" spans="1:16" x14ac:dyDescent="0.25">
      <c r="A172" s="32"/>
      <c r="B172" s="33"/>
      <c r="C172" s="33"/>
      <c r="D172" s="34"/>
      <c r="E172" s="35"/>
      <c r="F172" s="34"/>
      <c r="G172" s="34"/>
      <c r="H172" s="34"/>
      <c r="I172" s="36"/>
      <c r="J172" s="36"/>
      <c r="K172" s="33"/>
      <c r="L172" s="36">
        <f>IF(AND(I172="",J172=""),"",(N(I172)+N(J172))*(1+N(K172)/100))</f>
      </c>
      <c r="M172" s="33"/>
      <c r="N172" s="33"/>
      <c r="O172" s="32"/>
      <c r="P172" s="33">
        <f>IF(C172="","",COUNTIF($C$2:C172,C172))</f>
      </c>
    </row>
    <row r="173" spans="1:16" x14ac:dyDescent="0.25">
      <c r="A173" s="37"/>
      <c r="B173" s="38"/>
      <c r="C173" s="38"/>
      <c r="D173" s="39"/>
      <c r="E173" s="40"/>
      <c r="F173" s="39"/>
      <c r="G173" s="39"/>
      <c r="H173" s="39"/>
      <c r="I173" s="41"/>
      <c r="J173" s="41"/>
      <c r="K173" s="38"/>
      <c r="L173" s="41">
        <f>IF(AND(I173="",J173=""),"",(N(I173)+N(J173))*(1+N(K173)/100))</f>
      </c>
      <c r="M173" s="38"/>
      <c r="N173" s="38"/>
      <c r="O173" s="37"/>
      <c r="P173" s="38">
        <f>IF(C173="","",COUNTIF($C$2:C173,C173))</f>
      </c>
    </row>
    <row r="174" spans="1:16" x14ac:dyDescent="0.25">
      <c r="A174" s="32"/>
      <c r="B174" s="33"/>
      <c r="C174" s="33"/>
      <c r="D174" s="34"/>
      <c r="E174" s="35"/>
      <c r="F174" s="34"/>
      <c r="G174" s="34"/>
      <c r="H174" s="34"/>
      <c r="I174" s="36"/>
      <c r="J174" s="36"/>
      <c r="K174" s="33"/>
      <c r="L174" s="36">
        <f>IF(AND(I174="",J174=""),"",(N(I174)+N(J174))*(1+N(K174)/100))</f>
      </c>
      <c r="M174" s="33"/>
      <c r="N174" s="33"/>
      <c r="O174" s="32"/>
      <c r="P174" s="33">
        <f>IF(C174="","",COUNTIF($C$2:C174,C174))</f>
      </c>
    </row>
    <row r="175" spans="1:16" x14ac:dyDescent="0.25">
      <c r="A175" s="37"/>
      <c r="B175" s="38"/>
      <c r="C175" s="38"/>
      <c r="D175" s="39"/>
      <c r="E175" s="40"/>
      <c r="F175" s="39"/>
      <c r="G175" s="39"/>
      <c r="H175" s="39"/>
      <c r="I175" s="41"/>
      <c r="J175" s="41"/>
      <c r="K175" s="38"/>
      <c r="L175" s="41">
        <f>IF(AND(I175="",J175=""),"",(N(I175)+N(J175))*(1+N(K175)/100))</f>
      </c>
      <c r="M175" s="38"/>
      <c r="N175" s="38"/>
      <c r="O175" s="37"/>
      <c r="P175" s="38">
        <f>IF(C175="","",COUNTIF($C$2:C175,C175))</f>
      </c>
    </row>
    <row r="176" spans="1:16" x14ac:dyDescent="0.25">
      <c r="A176" s="32"/>
      <c r="B176" s="33"/>
      <c r="C176" s="33"/>
      <c r="D176" s="34"/>
      <c r="E176" s="35"/>
      <c r="F176" s="34"/>
      <c r="G176" s="34"/>
      <c r="H176" s="34"/>
      <c r="I176" s="36"/>
      <c r="J176" s="36"/>
      <c r="K176" s="33"/>
      <c r="L176" s="36">
        <f>IF(AND(I176="",J176=""),"",(N(I176)+N(J176))*(1+N(K176)/100))</f>
      </c>
      <c r="M176" s="33"/>
      <c r="N176" s="33"/>
      <c r="O176" s="32"/>
      <c r="P176" s="33">
        <f>IF(C176="","",COUNTIF($C$2:C176,C176))</f>
      </c>
    </row>
    <row r="177" spans="1:16" x14ac:dyDescent="0.25">
      <c r="A177" s="37"/>
      <c r="B177" s="38"/>
      <c r="C177" s="38"/>
      <c r="D177" s="39"/>
      <c r="E177" s="40"/>
      <c r="F177" s="39"/>
      <c r="G177" s="39"/>
      <c r="H177" s="39"/>
      <c r="I177" s="41"/>
      <c r="J177" s="41"/>
      <c r="K177" s="38"/>
      <c r="L177" s="41">
        <f>IF(AND(I177="",J177=""),"",(N(I177)+N(J177))*(1+N(K177)/100))</f>
      </c>
      <c r="M177" s="38"/>
      <c r="N177" s="38"/>
      <c r="O177" s="37"/>
      <c r="P177" s="38">
        <f>IF(C177="","",COUNTIF($C$2:C177,C177))</f>
      </c>
    </row>
    <row r="178" spans="1:16" x14ac:dyDescent="0.25">
      <c r="A178" s="32"/>
      <c r="B178" s="33"/>
      <c r="C178" s="33"/>
      <c r="D178" s="34"/>
      <c r="E178" s="35"/>
      <c r="F178" s="34"/>
      <c r="G178" s="34"/>
      <c r="H178" s="34"/>
      <c r="I178" s="36"/>
      <c r="J178" s="36"/>
      <c r="K178" s="33"/>
      <c r="L178" s="36">
        <f>IF(AND(I178="",J178=""),"",(N(I178)+N(J178))*(1+N(K178)/100))</f>
      </c>
      <c r="M178" s="33"/>
      <c r="N178" s="33"/>
      <c r="O178" s="32"/>
      <c r="P178" s="33">
        <f>IF(C178="","",COUNTIF($C$2:C178,C178))</f>
      </c>
    </row>
    <row r="179" spans="1:16" x14ac:dyDescent="0.25">
      <c r="A179" s="37"/>
      <c r="B179" s="38"/>
      <c r="C179" s="38"/>
      <c r="D179" s="39"/>
      <c r="E179" s="40"/>
      <c r="F179" s="39"/>
      <c r="G179" s="39"/>
      <c r="H179" s="39"/>
      <c r="I179" s="41"/>
      <c r="J179" s="41"/>
      <c r="K179" s="38"/>
      <c r="L179" s="41">
        <f>IF(AND(I179="",J179=""),"",(N(I179)+N(J179))*(1+N(K179)/100))</f>
      </c>
      <c r="M179" s="38"/>
      <c r="N179" s="38"/>
      <c r="O179" s="37"/>
      <c r="P179" s="38">
        <f>IF(C179="","",COUNTIF($C$2:C179,C179))</f>
      </c>
    </row>
    <row r="180" spans="1:16" x14ac:dyDescent="0.25">
      <c r="A180" s="32"/>
      <c r="B180" s="33"/>
      <c r="C180" s="33"/>
      <c r="D180" s="34"/>
      <c r="E180" s="35"/>
      <c r="F180" s="34"/>
      <c r="G180" s="34"/>
      <c r="H180" s="34"/>
      <c r="I180" s="36"/>
      <c r="J180" s="36"/>
      <c r="K180" s="33"/>
      <c r="L180" s="36">
        <f>IF(AND(I180="",J180=""),"",(N(I180)+N(J180))*(1+N(K180)/100))</f>
      </c>
      <c r="M180" s="33"/>
      <c r="N180" s="33"/>
      <c r="O180" s="32"/>
      <c r="P180" s="33">
        <f>IF(C180="","",COUNTIF($C$2:C180,C180))</f>
      </c>
    </row>
    <row r="181" spans="1:16" x14ac:dyDescent="0.25">
      <c r="A181" s="37"/>
      <c r="B181" s="38"/>
      <c r="C181" s="38"/>
      <c r="D181" s="39"/>
      <c r="E181" s="40"/>
      <c r="F181" s="39"/>
      <c r="G181" s="39"/>
      <c r="H181" s="39"/>
      <c r="I181" s="41"/>
      <c r="J181" s="41"/>
      <c r="K181" s="38"/>
      <c r="L181" s="41">
        <f>IF(AND(I181="",J181=""),"",(N(I181)+N(J181))*(1+N(K181)/100))</f>
      </c>
      <c r="M181" s="38"/>
      <c r="N181" s="38"/>
      <c r="O181" s="37"/>
      <c r="P181" s="38">
        <f>IF(C181="","",COUNTIF($C$2:C181,C181))</f>
      </c>
    </row>
    <row r="182" spans="1:16" x14ac:dyDescent="0.25">
      <c r="A182" s="32"/>
      <c r="B182" s="33"/>
      <c r="C182" s="33"/>
      <c r="D182" s="34"/>
      <c r="E182" s="35"/>
      <c r="F182" s="34"/>
      <c r="G182" s="34"/>
      <c r="H182" s="34"/>
      <c r="I182" s="36"/>
      <c r="J182" s="36"/>
      <c r="K182" s="33"/>
      <c r="L182" s="36">
        <f>IF(AND(I182="",J182=""),"",(N(I182)+N(J182))*(1+N(K182)/100))</f>
      </c>
      <c r="M182" s="33"/>
      <c r="N182" s="33"/>
      <c r="O182" s="32"/>
      <c r="P182" s="33">
        <f>IF(C182="","",COUNTIF($C$2:C182,C182))</f>
      </c>
    </row>
    <row r="183" spans="1:16" x14ac:dyDescent="0.25">
      <c r="A183" s="37"/>
      <c r="B183" s="38"/>
      <c r="C183" s="38"/>
      <c r="D183" s="39"/>
      <c r="E183" s="40"/>
      <c r="F183" s="39"/>
      <c r="G183" s="39"/>
      <c r="H183" s="39"/>
      <c r="I183" s="41"/>
      <c r="J183" s="41"/>
      <c r="K183" s="38"/>
      <c r="L183" s="41">
        <f>IF(AND(I183="",J183=""),"",(N(I183)+N(J183))*(1+N(K183)/100))</f>
      </c>
      <c r="M183" s="38"/>
      <c r="N183" s="38"/>
      <c r="O183" s="37"/>
      <c r="P183" s="38">
        <f>IF(C183="","",COUNTIF($C$2:C183,C183))</f>
      </c>
    </row>
    <row r="184" spans="1:16" x14ac:dyDescent="0.25">
      <c r="A184" s="32"/>
      <c r="B184" s="33"/>
      <c r="C184" s="33"/>
      <c r="D184" s="34"/>
      <c r="E184" s="35"/>
      <c r="F184" s="34"/>
      <c r="G184" s="34"/>
      <c r="H184" s="34"/>
      <c r="I184" s="36"/>
      <c r="J184" s="36"/>
      <c r="K184" s="33"/>
      <c r="L184" s="36">
        <f>IF(AND(I184="",J184=""),"",(N(I184)+N(J184))*(1+N(K184)/100))</f>
      </c>
      <c r="M184" s="33"/>
      <c r="N184" s="33"/>
      <c r="O184" s="32"/>
      <c r="P184" s="33">
        <f>IF(C184="","",COUNTIF($C$2:C184,C184))</f>
      </c>
    </row>
    <row r="185" spans="1:16" x14ac:dyDescent="0.25">
      <c r="A185" s="37"/>
      <c r="B185" s="38"/>
      <c r="C185" s="38"/>
      <c r="D185" s="39"/>
      <c r="E185" s="40"/>
      <c r="F185" s="39"/>
      <c r="G185" s="39"/>
      <c r="H185" s="39"/>
      <c r="I185" s="41"/>
      <c r="J185" s="41"/>
      <c r="K185" s="38"/>
      <c r="L185" s="41">
        <f>IF(AND(I185="",J185=""),"",(N(I185)+N(J185))*(1+N(K185)/100))</f>
      </c>
      <c r="M185" s="38"/>
      <c r="N185" s="38"/>
      <c r="O185" s="37"/>
      <c r="P185" s="38">
        <f>IF(C185="","",COUNTIF($C$2:C185,C185))</f>
      </c>
    </row>
    <row r="186" spans="1:16" x14ac:dyDescent="0.25">
      <c r="A186" s="32"/>
      <c r="B186" s="33"/>
      <c r="C186" s="33"/>
      <c r="D186" s="34"/>
      <c r="E186" s="35"/>
      <c r="F186" s="34"/>
      <c r="G186" s="34"/>
      <c r="H186" s="34"/>
      <c r="I186" s="36"/>
      <c r="J186" s="36"/>
      <c r="K186" s="33"/>
      <c r="L186" s="36">
        <f>IF(AND(I186="",J186=""),"",(N(I186)+N(J186))*(1+N(K186)/100))</f>
      </c>
      <c r="M186" s="33"/>
      <c r="N186" s="33"/>
      <c r="O186" s="32"/>
      <c r="P186" s="33">
        <f>IF(C186="","",COUNTIF($C$2:C186,C186))</f>
      </c>
    </row>
    <row r="187" spans="1:16" x14ac:dyDescent="0.25">
      <c r="A187" s="37"/>
      <c r="B187" s="38"/>
      <c r="C187" s="38"/>
      <c r="D187" s="39"/>
      <c r="E187" s="40"/>
      <c r="F187" s="39"/>
      <c r="G187" s="39"/>
      <c r="H187" s="39"/>
      <c r="I187" s="41"/>
      <c r="J187" s="41"/>
      <c r="K187" s="38"/>
      <c r="L187" s="41">
        <f>IF(AND(I187="",J187=""),"",(N(I187)+N(J187))*(1+N(K187)/100))</f>
      </c>
      <c r="M187" s="38"/>
      <c r="N187" s="38"/>
      <c r="O187" s="37"/>
      <c r="P187" s="38">
        <f>IF(C187="","",COUNTIF($C$2:C187,C187))</f>
      </c>
    </row>
    <row r="188" spans="1:16" x14ac:dyDescent="0.25">
      <c r="A188" s="32"/>
      <c r="B188" s="33"/>
      <c r="C188" s="33"/>
      <c r="D188" s="34"/>
      <c r="E188" s="35"/>
      <c r="F188" s="34"/>
      <c r="G188" s="34"/>
      <c r="H188" s="34"/>
      <c r="I188" s="36"/>
      <c r="J188" s="36"/>
      <c r="K188" s="33"/>
      <c r="L188" s="36">
        <f>IF(AND(I188="",J188=""),"",(N(I188)+N(J188))*(1+N(K188)/100))</f>
      </c>
      <c r="M188" s="33"/>
      <c r="N188" s="33"/>
      <c r="O188" s="32"/>
      <c r="P188" s="33">
        <f>IF(C188="","",COUNTIF($C$2:C188,C188))</f>
      </c>
    </row>
    <row r="189" spans="1:16" x14ac:dyDescent="0.25">
      <c r="A189" s="37"/>
      <c r="B189" s="38"/>
      <c r="C189" s="38"/>
      <c r="D189" s="39"/>
      <c r="E189" s="40"/>
      <c r="F189" s="39"/>
      <c r="G189" s="39"/>
      <c r="H189" s="39"/>
      <c r="I189" s="41"/>
      <c r="J189" s="41"/>
      <c r="K189" s="38"/>
      <c r="L189" s="41">
        <f>IF(AND(I189="",J189=""),"",(N(I189)+N(J189))*(1+N(K189)/100))</f>
      </c>
      <c r="M189" s="38"/>
      <c r="N189" s="38"/>
      <c r="O189" s="37"/>
      <c r="P189" s="38">
        <f>IF(C189="","",COUNTIF($C$2:C189,C189))</f>
      </c>
    </row>
    <row r="190" spans="1:16" x14ac:dyDescent="0.25">
      <c r="A190" s="32"/>
      <c r="B190" s="33"/>
      <c r="C190" s="33"/>
      <c r="D190" s="34"/>
      <c r="E190" s="35"/>
      <c r="F190" s="34"/>
      <c r="G190" s="34"/>
      <c r="H190" s="34"/>
      <c r="I190" s="36"/>
      <c r="J190" s="36"/>
      <c r="K190" s="33"/>
      <c r="L190" s="36">
        <f>IF(AND(I190="",J190=""),"",(N(I190)+N(J190))*(1+N(K190)/100))</f>
      </c>
      <c r="M190" s="33"/>
      <c r="N190" s="33"/>
      <c r="O190" s="32"/>
      <c r="P190" s="33">
        <f>IF(C190="","",COUNTIF($C$2:C190,C190))</f>
      </c>
    </row>
    <row r="191" spans="1:16" x14ac:dyDescent="0.25">
      <c r="A191" s="37"/>
      <c r="B191" s="38"/>
      <c r="C191" s="38"/>
      <c r="D191" s="39"/>
      <c r="E191" s="40"/>
      <c r="F191" s="39"/>
      <c r="G191" s="39"/>
      <c r="H191" s="39"/>
      <c r="I191" s="41"/>
      <c r="J191" s="41"/>
      <c r="K191" s="38"/>
      <c r="L191" s="41">
        <f>IF(AND(I191="",J191=""),"",(N(I191)+N(J191))*(1+N(K191)/100))</f>
      </c>
      <c r="M191" s="38"/>
      <c r="N191" s="38"/>
      <c r="O191" s="37"/>
      <c r="P191" s="38">
        <f>IF(C191="","",COUNTIF($C$2:C191,C191))</f>
      </c>
    </row>
    <row r="192" spans="1:16" x14ac:dyDescent="0.25">
      <c r="A192" s="32"/>
      <c r="B192" s="33"/>
      <c r="C192" s="33"/>
      <c r="D192" s="34"/>
      <c r="E192" s="35"/>
      <c r="F192" s="34"/>
      <c r="G192" s="34"/>
      <c r="H192" s="34"/>
      <c r="I192" s="36"/>
      <c r="J192" s="36"/>
      <c r="K192" s="33"/>
      <c r="L192" s="36">
        <f>IF(AND(I192="",J192=""),"",(N(I192)+N(J192))*(1+N(K192)/100))</f>
      </c>
      <c r="M192" s="33"/>
      <c r="N192" s="33"/>
      <c r="O192" s="32"/>
      <c r="P192" s="33">
        <f>IF(C192="","",COUNTIF($C$2:C192,C192))</f>
      </c>
    </row>
    <row r="193" spans="1:16" x14ac:dyDescent="0.25">
      <c r="A193" s="37"/>
      <c r="B193" s="38"/>
      <c r="C193" s="38"/>
      <c r="D193" s="39"/>
      <c r="E193" s="40"/>
      <c r="F193" s="39"/>
      <c r="G193" s="39"/>
      <c r="H193" s="39"/>
      <c r="I193" s="41"/>
      <c r="J193" s="41"/>
      <c r="K193" s="38"/>
      <c r="L193" s="41">
        <f>IF(AND(I193="",J193=""),"",(N(I193)+N(J193))*(1+N(K193)/100))</f>
      </c>
      <c r="M193" s="38"/>
      <c r="N193" s="38"/>
      <c r="O193" s="37"/>
      <c r="P193" s="38">
        <f>IF(C193="","",COUNTIF($C$2:C193,C193))</f>
      </c>
    </row>
    <row r="194" spans="1:16" x14ac:dyDescent="0.25">
      <c r="A194" s="32"/>
      <c r="B194" s="33"/>
      <c r="C194" s="33"/>
      <c r="D194" s="34"/>
      <c r="E194" s="35"/>
      <c r="F194" s="34"/>
      <c r="G194" s="34"/>
      <c r="H194" s="34"/>
      <c r="I194" s="36"/>
      <c r="J194" s="36"/>
      <c r="K194" s="33"/>
      <c r="L194" s="36">
        <f>IF(AND(I194="",J194=""),"",(N(I194)+N(J194))*(1+N(K194)/100))</f>
      </c>
      <c r="M194" s="33"/>
      <c r="N194" s="33"/>
      <c r="O194" s="32"/>
      <c r="P194" s="33">
        <f>IF(C194="","",COUNTIF($C$2:C194,C194))</f>
      </c>
    </row>
    <row r="195" spans="1:16" x14ac:dyDescent="0.25">
      <c r="A195" s="37"/>
      <c r="B195" s="38"/>
      <c r="C195" s="38"/>
      <c r="D195" s="39"/>
      <c r="E195" s="40"/>
      <c r="F195" s="39"/>
      <c r="G195" s="39"/>
      <c r="H195" s="39"/>
      <c r="I195" s="41"/>
      <c r="J195" s="41"/>
      <c r="K195" s="38"/>
      <c r="L195" s="41">
        <f>IF(AND(I195="",J195=""),"",(N(I195)+N(J195))*(1+N(K195)/100))</f>
      </c>
      <c r="M195" s="38"/>
      <c r="N195" s="38"/>
      <c r="O195" s="37"/>
      <c r="P195" s="38">
        <f>IF(C195="","",COUNTIF($C$2:C195,C195))</f>
      </c>
    </row>
    <row r="196" spans="1:16" x14ac:dyDescent="0.25">
      <c r="A196" s="32"/>
      <c r="B196" s="33"/>
      <c r="C196" s="33"/>
      <c r="D196" s="34"/>
      <c r="E196" s="35"/>
      <c r="F196" s="34"/>
      <c r="G196" s="34"/>
      <c r="H196" s="34"/>
      <c r="I196" s="36"/>
      <c r="J196" s="36"/>
      <c r="K196" s="33"/>
      <c r="L196" s="36">
        <f>IF(AND(I196="",J196=""),"",(N(I196)+N(J196))*(1+N(K196)/100))</f>
      </c>
      <c r="M196" s="33"/>
      <c r="N196" s="33"/>
      <c r="O196" s="32"/>
      <c r="P196" s="33">
        <f>IF(C196="","",COUNTIF($C$2:C196,C196))</f>
      </c>
    </row>
    <row r="197" spans="1:16" x14ac:dyDescent="0.25">
      <c r="A197" s="37"/>
      <c r="B197" s="38"/>
      <c r="C197" s="38"/>
      <c r="D197" s="39"/>
      <c r="E197" s="40"/>
      <c r="F197" s="39"/>
      <c r="G197" s="39"/>
      <c r="H197" s="39"/>
      <c r="I197" s="41"/>
      <c r="J197" s="41"/>
      <c r="K197" s="38"/>
      <c r="L197" s="41">
        <f>IF(AND(I197="",J197=""),"",(N(I197)+N(J197))*(1+N(K197)/100))</f>
      </c>
      <c r="M197" s="38"/>
      <c r="N197" s="38"/>
      <c r="O197" s="37"/>
      <c r="P197" s="38">
        <f>IF(C197="","",COUNTIF($C$2:C197,C197))</f>
      </c>
    </row>
    <row r="198" spans="1:16" x14ac:dyDescent="0.25">
      <c r="A198" s="32"/>
      <c r="B198" s="33"/>
      <c r="C198" s="33"/>
      <c r="D198" s="34"/>
      <c r="E198" s="35"/>
      <c r="F198" s="34"/>
      <c r="G198" s="34"/>
      <c r="H198" s="34"/>
      <c r="I198" s="36"/>
      <c r="J198" s="36"/>
      <c r="K198" s="33"/>
      <c r="L198" s="36">
        <f>IF(AND(I198="",J198=""),"",(N(I198)+N(J198))*(1+N(K198)/100))</f>
      </c>
      <c r="M198" s="33"/>
      <c r="N198" s="33"/>
      <c r="O198" s="32"/>
      <c r="P198" s="33">
        <f>IF(C198="","",COUNTIF($C$2:C198,C198))</f>
      </c>
    </row>
    <row r="199" spans="1:16" x14ac:dyDescent="0.25">
      <c r="A199" s="37"/>
      <c r="B199" s="38"/>
      <c r="C199" s="38"/>
      <c r="D199" s="39"/>
      <c r="E199" s="40"/>
      <c r="F199" s="39"/>
      <c r="G199" s="39"/>
      <c r="H199" s="39"/>
      <c r="I199" s="41"/>
      <c r="J199" s="41"/>
      <c r="K199" s="38"/>
      <c r="L199" s="41">
        <f>IF(AND(I199="",J199=""),"",(N(I199)+N(J199))*(1+N(K199)/100))</f>
      </c>
      <c r="M199" s="38"/>
      <c r="N199" s="38"/>
      <c r="O199" s="37"/>
      <c r="P199" s="38">
        <f>IF(C199="","",COUNTIF($C$2:C199,C199))</f>
      </c>
    </row>
    <row r="200" spans="1:16" x14ac:dyDescent="0.25">
      <c r="A200" s="32"/>
      <c r="B200" s="33"/>
      <c r="C200" s="33"/>
      <c r="D200" s="34"/>
      <c r="E200" s="35"/>
      <c r="F200" s="34"/>
      <c r="G200" s="34"/>
      <c r="H200" s="34"/>
      <c r="I200" s="36"/>
      <c r="J200" s="36"/>
      <c r="K200" s="33"/>
      <c r="L200" s="36">
        <f>IF(AND(I200="",J200=""),"",(N(I200)+N(J200))*(1+N(K200)/100))</f>
      </c>
      <c r="M200" s="33"/>
      <c r="N200" s="33"/>
      <c r="O200" s="32"/>
      <c r="P200" s="33">
        <f>IF(C200="","",COUNTIF($C$2:C200,C200))</f>
      </c>
    </row>
    <row r="201" spans="1:16" x14ac:dyDescent="0.25">
      <c r="A201" s="37"/>
      <c r="B201" s="38"/>
      <c r="C201" s="38"/>
      <c r="D201" s="39"/>
      <c r="E201" s="40"/>
      <c r="F201" s="39"/>
      <c r="G201" s="39"/>
      <c r="H201" s="39"/>
      <c r="I201" s="41"/>
      <c r="J201" s="41"/>
      <c r="K201" s="38"/>
      <c r="L201" s="41">
        <f>IF(AND(I201="",J201=""),"",(N(I201)+N(J201))*(1+N(K201)/100))</f>
      </c>
      <c r="M201" s="38"/>
      <c r="N201" s="38"/>
      <c r="O201" s="37"/>
      <c r="P201" s="38">
        <f>IF(C201="","",COUNTIF($C$2:C201,C201))</f>
      </c>
    </row>
    <row r="202" spans="1:16" x14ac:dyDescent="0.25">
      <c r="A202" s="32"/>
      <c r="B202" s="33"/>
      <c r="C202" s="33"/>
      <c r="D202" s="34"/>
      <c r="E202" s="35"/>
      <c r="F202" s="34"/>
      <c r="G202" s="34"/>
      <c r="H202" s="34"/>
      <c r="I202" s="36"/>
      <c r="J202" s="36"/>
      <c r="K202" s="33"/>
      <c r="L202" s="36">
        <f>IF(AND(I202="",J202=""),"",(N(I202)+N(J202))*(1+N(K202)/100))</f>
      </c>
      <c r="M202" s="33"/>
      <c r="N202" s="33"/>
      <c r="O202" s="32"/>
      <c r="P202" s="33">
        <f>IF(C202="","",COUNTIF($C$2:C202,C202))</f>
      </c>
    </row>
    <row r="203" spans="1:16" x14ac:dyDescent="0.25">
      <c r="A203" s="37"/>
      <c r="B203" s="38"/>
      <c r="C203" s="38"/>
      <c r="D203" s="39"/>
      <c r="E203" s="40"/>
      <c r="F203" s="39"/>
      <c r="G203" s="39"/>
      <c r="H203" s="39"/>
      <c r="I203" s="41"/>
      <c r="J203" s="41"/>
      <c r="K203" s="38"/>
      <c r="L203" s="41">
        <f>IF(AND(I203="",J203=""),"",(N(I203)+N(J203))*(1+N(K203)/100))</f>
      </c>
      <c r="M203" s="38"/>
      <c r="N203" s="38"/>
      <c r="O203" s="37"/>
      <c r="P203" s="38">
        <f>IF(C203="","",COUNTIF($C$2:C203,C203))</f>
      </c>
    </row>
    <row r="204" spans="1:16" x14ac:dyDescent="0.25">
      <c r="A204" s="32"/>
      <c r="B204" s="33"/>
      <c r="C204" s="33"/>
      <c r="D204" s="34"/>
      <c r="E204" s="35"/>
      <c r="F204" s="34"/>
      <c r="G204" s="34"/>
      <c r="H204" s="34"/>
      <c r="I204" s="36"/>
      <c r="J204" s="36"/>
      <c r="K204" s="33"/>
      <c r="L204" s="36">
        <f>IF(AND(I204="",J204=""),"",(N(I204)+N(J204))*(1+N(K204)/100))</f>
      </c>
      <c r="M204" s="33"/>
      <c r="N204" s="33"/>
      <c r="O204" s="32"/>
      <c r="P204" s="33">
        <f>IF(C204="","",COUNTIF($C$2:C204,C204))</f>
      </c>
    </row>
    <row r="205" spans="1:16" x14ac:dyDescent="0.25">
      <c r="A205" s="37"/>
      <c r="B205" s="38"/>
      <c r="C205" s="38"/>
      <c r="D205" s="39"/>
      <c r="E205" s="40"/>
      <c r="F205" s="39"/>
      <c r="G205" s="39"/>
      <c r="H205" s="39"/>
      <c r="I205" s="41"/>
      <c r="J205" s="41"/>
      <c r="K205" s="38"/>
      <c r="L205" s="41">
        <f>IF(AND(I205="",J205=""),"",(N(I205)+N(J205))*(1+N(K205)/100))</f>
      </c>
      <c r="M205" s="38"/>
      <c r="N205" s="38"/>
      <c r="O205" s="37"/>
      <c r="P205" s="38">
        <f>IF(C205="","",COUNTIF($C$2:C205,C205))</f>
      </c>
    </row>
    <row r="206" spans="1:16" x14ac:dyDescent="0.25">
      <c r="A206" s="32"/>
      <c r="B206" s="33"/>
      <c r="C206" s="33"/>
      <c r="D206" s="34"/>
      <c r="E206" s="35"/>
      <c r="F206" s="34"/>
      <c r="G206" s="34"/>
      <c r="H206" s="34"/>
      <c r="I206" s="36"/>
      <c r="J206" s="36"/>
      <c r="K206" s="33"/>
      <c r="L206" s="36">
        <f>IF(AND(I206="",J206=""),"",(N(I206)+N(J206))*(1+N(K206)/100))</f>
      </c>
      <c r="M206" s="33"/>
      <c r="N206" s="33"/>
      <c r="O206" s="32"/>
      <c r="P206" s="33">
        <f>IF(C206="","",COUNTIF($C$2:C206,C206))</f>
      </c>
    </row>
    <row r="207" spans="1:16" x14ac:dyDescent="0.25">
      <c r="A207" s="37"/>
      <c r="B207" s="38"/>
      <c r="C207" s="38"/>
      <c r="D207" s="39"/>
      <c r="E207" s="40"/>
      <c r="F207" s="39"/>
      <c r="G207" s="39"/>
      <c r="H207" s="39"/>
      <c r="I207" s="41"/>
      <c r="J207" s="41"/>
      <c r="K207" s="38"/>
      <c r="L207" s="41">
        <f>IF(AND(I207="",J207=""),"",(N(I207)+N(J207))*(1+N(K207)/100))</f>
      </c>
      <c r="M207" s="38"/>
      <c r="N207" s="38"/>
      <c r="O207" s="37"/>
      <c r="P207" s="38">
        <f>IF(C207="","",COUNTIF($C$2:C207,C207))</f>
      </c>
    </row>
    <row r="208" spans="1:16" x14ac:dyDescent="0.25">
      <c r="A208" s="32"/>
      <c r="B208" s="33"/>
      <c r="C208" s="33"/>
      <c r="D208" s="34"/>
      <c r="E208" s="35"/>
      <c r="F208" s="34"/>
      <c r="G208" s="34"/>
      <c r="H208" s="34"/>
      <c r="I208" s="36"/>
      <c r="J208" s="36"/>
      <c r="K208" s="33"/>
      <c r="L208" s="36">
        <f>IF(AND(I208="",J208=""),"",(N(I208)+N(J208))*(1+N(K208)/100))</f>
      </c>
      <c r="M208" s="33"/>
      <c r="N208" s="33"/>
      <c r="O208" s="32"/>
      <c r="P208" s="33">
        <f>IF(C208="","",COUNTIF($C$2:C208,C208))</f>
      </c>
    </row>
    <row r="209" spans="1:16" x14ac:dyDescent="0.25">
      <c r="A209" s="37"/>
      <c r="B209" s="38"/>
      <c r="C209" s="38"/>
      <c r="D209" s="39"/>
      <c r="E209" s="40"/>
      <c r="F209" s="39"/>
      <c r="G209" s="39"/>
      <c r="H209" s="39"/>
      <c r="I209" s="41"/>
      <c r="J209" s="41"/>
      <c r="K209" s="38"/>
      <c r="L209" s="41">
        <f>IF(AND(I209="",J209=""),"",(N(I209)+N(J209))*(1+N(K209)/100))</f>
      </c>
      <c r="M209" s="38"/>
      <c r="N209" s="38"/>
      <c r="O209" s="37"/>
      <c r="P209" s="38">
        <f>IF(C209="","",COUNTIF($C$2:C209,C209))</f>
      </c>
    </row>
    <row r="210" spans="1:16" x14ac:dyDescent="0.25">
      <c r="A210" s="32"/>
      <c r="B210" s="33"/>
      <c r="C210" s="33"/>
      <c r="D210" s="34"/>
      <c r="E210" s="35"/>
      <c r="F210" s="34"/>
      <c r="G210" s="34"/>
      <c r="H210" s="34"/>
      <c r="I210" s="36"/>
      <c r="J210" s="36"/>
      <c r="K210" s="33"/>
      <c r="L210" s="36">
        <f>IF(AND(I210="",J210=""),"",(N(I210)+N(J210))*(1+N(K210)/100))</f>
      </c>
      <c r="M210" s="33"/>
      <c r="N210" s="33"/>
      <c r="O210" s="32"/>
      <c r="P210" s="33">
        <f>IF(C210="","",COUNTIF($C$2:C210,C210))</f>
      </c>
    </row>
    <row r="211" spans="1:16" x14ac:dyDescent="0.25">
      <c r="A211" s="37"/>
      <c r="B211" s="38"/>
      <c r="C211" s="38"/>
      <c r="D211" s="39"/>
      <c r="E211" s="40"/>
      <c r="F211" s="39"/>
      <c r="G211" s="39"/>
      <c r="H211" s="39"/>
      <c r="I211" s="41"/>
      <c r="J211" s="41"/>
      <c r="K211" s="38"/>
      <c r="L211" s="41">
        <f>IF(AND(I211="",J211=""),"",(N(I211)+N(J211))*(1+N(K211)/100))</f>
      </c>
      <c r="M211" s="38"/>
      <c r="N211" s="38"/>
      <c r="O211" s="37"/>
      <c r="P211" s="38">
        <f>IF(C211="","",COUNTIF($C$2:C211,C211))</f>
      </c>
    </row>
    <row r="212" spans="1:16" x14ac:dyDescent="0.25">
      <c r="A212" s="32"/>
      <c r="B212" s="33"/>
      <c r="C212" s="33"/>
      <c r="D212" s="34"/>
      <c r="E212" s="35"/>
      <c r="F212" s="34"/>
      <c r="G212" s="34"/>
      <c r="H212" s="34"/>
      <c r="I212" s="36"/>
      <c r="J212" s="36"/>
      <c r="K212" s="33"/>
      <c r="L212" s="36">
        <f>IF(AND(I212="",J212=""),"",(N(I212)+N(J212))*(1+N(K212)/100))</f>
      </c>
      <c r="M212" s="33"/>
      <c r="N212" s="33"/>
      <c r="O212" s="32"/>
      <c r="P212" s="33">
        <f>IF(C212="","",COUNTIF($C$2:C212,C212))</f>
      </c>
    </row>
    <row r="213" spans="1:16" x14ac:dyDescent="0.25">
      <c r="A213" s="37"/>
      <c r="B213" s="38"/>
      <c r="C213" s="38"/>
      <c r="D213" s="39"/>
      <c r="E213" s="40"/>
      <c r="F213" s="39"/>
      <c r="G213" s="39"/>
      <c r="H213" s="39"/>
      <c r="I213" s="41"/>
      <c r="J213" s="41"/>
      <c r="K213" s="38"/>
      <c r="L213" s="41">
        <f>IF(AND(I213="",J213=""),"",(N(I213)+N(J213))*(1+N(K213)/100))</f>
      </c>
      <c r="M213" s="38"/>
      <c r="N213" s="38"/>
      <c r="O213" s="37"/>
      <c r="P213" s="38">
        <f>IF(C213="","",COUNTIF($C$2:C213,C213))</f>
      </c>
    </row>
    <row r="214" spans="1:16" x14ac:dyDescent="0.25">
      <c r="A214" s="32"/>
      <c r="B214" s="33"/>
      <c r="C214" s="33"/>
      <c r="D214" s="34"/>
      <c r="E214" s="35"/>
      <c r="F214" s="34"/>
      <c r="G214" s="34"/>
      <c r="H214" s="34"/>
      <c r="I214" s="36"/>
      <c r="J214" s="36"/>
      <c r="K214" s="33"/>
      <c r="L214" s="36">
        <f>IF(AND(I214="",J214=""),"",(N(I214)+N(J214))*(1+N(K214)/100))</f>
      </c>
      <c r="M214" s="33"/>
      <c r="N214" s="33"/>
      <c r="O214" s="32"/>
      <c r="P214" s="33">
        <f>IF(C214="","",COUNTIF($C$2:C214,C214))</f>
      </c>
    </row>
    <row r="215" spans="1:16" x14ac:dyDescent="0.25">
      <c r="A215" s="37"/>
      <c r="B215" s="38"/>
      <c r="C215" s="38"/>
      <c r="D215" s="39"/>
      <c r="E215" s="40"/>
      <c r="F215" s="39"/>
      <c r="G215" s="39"/>
      <c r="H215" s="39"/>
      <c r="I215" s="41"/>
      <c r="J215" s="41"/>
      <c r="K215" s="38"/>
      <c r="L215" s="41">
        <f>IF(AND(I215="",J215=""),"",(N(I215)+N(J215))*(1+N(K215)/100))</f>
      </c>
      <c r="M215" s="38"/>
      <c r="N215" s="38"/>
      <c r="O215" s="37"/>
      <c r="P215" s="38">
        <f>IF(C215="","",COUNTIF($C$2:C215,C215))</f>
      </c>
    </row>
    <row r="216" spans="1:16" x14ac:dyDescent="0.25">
      <c r="A216" s="32"/>
      <c r="B216" s="33"/>
      <c r="C216" s="33"/>
      <c r="D216" s="34"/>
      <c r="E216" s="35"/>
      <c r="F216" s="34"/>
      <c r="G216" s="34"/>
      <c r="H216" s="34"/>
      <c r="I216" s="36"/>
      <c r="J216" s="36"/>
      <c r="K216" s="33"/>
      <c r="L216" s="36">
        <f>IF(AND(I216="",J216=""),"",(N(I216)+N(J216))*(1+N(K216)/100))</f>
      </c>
      <c r="M216" s="33"/>
      <c r="N216" s="33"/>
      <c r="O216" s="32"/>
      <c r="P216" s="33">
        <f>IF(C216="","",COUNTIF($C$2:C216,C216))</f>
      </c>
    </row>
    <row r="217" spans="1:16" x14ac:dyDescent="0.25">
      <c r="A217" s="37"/>
      <c r="B217" s="38"/>
      <c r="C217" s="38"/>
      <c r="D217" s="39"/>
      <c r="E217" s="40"/>
      <c r="F217" s="39"/>
      <c r="G217" s="39"/>
      <c r="H217" s="39"/>
      <c r="I217" s="41"/>
      <c r="J217" s="41"/>
      <c r="K217" s="38"/>
      <c r="L217" s="41">
        <f>IF(AND(I217="",J217=""),"",(N(I217)+N(J217))*(1+N(K217)/100))</f>
      </c>
      <c r="M217" s="38"/>
      <c r="N217" s="38"/>
      <c r="O217" s="37"/>
      <c r="P217" s="38">
        <f>IF(C217="","",COUNTIF($C$2:C217,C217))</f>
      </c>
    </row>
    <row r="218" spans="1:16" x14ac:dyDescent="0.25">
      <c r="A218" s="32"/>
      <c r="B218" s="33"/>
      <c r="C218" s="33"/>
      <c r="D218" s="34"/>
      <c r="E218" s="35"/>
      <c r="F218" s="34"/>
      <c r="G218" s="34"/>
      <c r="H218" s="34"/>
      <c r="I218" s="36"/>
      <c r="J218" s="36"/>
      <c r="K218" s="33"/>
      <c r="L218" s="36">
        <f>IF(AND(I218="",J218=""),"",(N(I218)+N(J218))*(1+N(K218)/100))</f>
      </c>
      <c r="M218" s="33"/>
      <c r="N218" s="33"/>
      <c r="O218" s="32"/>
      <c r="P218" s="33">
        <f>IF(C218="","",COUNTIF($C$2:C218,C218))</f>
      </c>
    </row>
    <row r="219" spans="1:16" x14ac:dyDescent="0.25">
      <c r="A219" s="37"/>
      <c r="B219" s="38"/>
      <c r="C219" s="38"/>
      <c r="D219" s="39"/>
      <c r="E219" s="40"/>
      <c r="F219" s="39"/>
      <c r="G219" s="39"/>
      <c r="H219" s="39"/>
      <c r="I219" s="41"/>
      <c r="J219" s="41"/>
      <c r="K219" s="38"/>
      <c r="L219" s="41">
        <f>IF(AND(I219="",J219=""),"",(N(I219)+N(J219))*(1+N(K219)/100))</f>
      </c>
      <c r="M219" s="38"/>
      <c r="N219" s="38"/>
      <c r="O219" s="37"/>
      <c r="P219" s="38">
        <f>IF(C219="","",COUNTIF($C$2:C219,C219))</f>
      </c>
    </row>
    <row r="220" spans="1:16" x14ac:dyDescent="0.25">
      <c r="A220" s="32"/>
      <c r="B220" s="33"/>
      <c r="C220" s="33"/>
      <c r="D220" s="34"/>
      <c r="E220" s="35"/>
      <c r="F220" s="34"/>
      <c r="G220" s="34"/>
      <c r="H220" s="34"/>
      <c r="I220" s="36"/>
      <c r="J220" s="36"/>
      <c r="K220" s="33"/>
      <c r="L220" s="36">
        <f>IF(AND(I220="",J220=""),"",(N(I220)+N(J220))*(1+N(K220)/100))</f>
      </c>
      <c r="M220" s="33"/>
      <c r="N220" s="33"/>
      <c r="O220" s="32"/>
      <c r="P220" s="33">
        <f>IF(C220="","",COUNTIF($C$2:C220,C220))</f>
      </c>
    </row>
    <row r="221" spans="1:16" x14ac:dyDescent="0.25">
      <c r="A221" s="37"/>
      <c r="B221" s="38"/>
      <c r="C221" s="38"/>
      <c r="D221" s="39"/>
      <c r="E221" s="40"/>
      <c r="F221" s="39"/>
      <c r="G221" s="39"/>
      <c r="H221" s="39"/>
      <c r="I221" s="41"/>
      <c r="J221" s="41"/>
      <c r="K221" s="38"/>
      <c r="L221" s="41">
        <f>IF(AND(I221="",J221=""),"",(N(I221)+N(J221))*(1+N(K221)/100))</f>
      </c>
      <c r="M221" s="38"/>
      <c r="N221" s="38"/>
      <c r="O221" s="37"/>
      <c r="P221" s="38">
        <f>IF(C221="","",COUNTIF($C$2:C221,C221))</f>
      </c>
    </row>
    <row r="222" spans="1:16" x14ac:dyDescent="0.25">
      <c r="A222" s="32"/>
      <c r="B222" s="33"/>
      <c r="C222" s="33"/>
      <c r="D222" s="34"/>
      <c r="E222" s="35"/>
      <c r="F222" s="34"/>
      <c r="G222" s="34"/>
      <c r="H222" s="34"/>
      <c r="I222" s="36"/>
      <c r="J222" s="36"/>
      <c r="K222" s="33"/>
      <c r="L222" s="36">
        <f>IF(AND(I222="",J222=""),"",(N(I222)+N(J222))*(1+N(K222)/100))</f>
      </c>
      <c r="M222" s="33"/>
      <c r="N222" s="33"/>
      <c r="O222" s="32"/>
      <c r="P222" s="33">
        <f>IF(C222="","",COUNTIF($C$2:C222,C222))</f>
      </c>
    </row>
    <row r="223" spans="1:16" x14ac:dyDescent="0.25">
      <c r="A223" s="37"/>
      <c r="B223" s="38"/>
      <c r="C223" s="38"/>
      <c r="D223" s="39"/>
      <c r="E223" s="40"/>
      <c r="F223" s="39"/>
      <c r="G223" s="39"/>
      <c r="H223" s="39"/>
      <c r="I223" s="41"/>
      <c r="J223" s="41"/>
      <c r="K223" s="38"/>
      <c r="L223" s="41">
        <f>IF(AND(I223="",J223=""),"",(N(I223)+N(J223))*(1+N(K223)/100))</f>
      </c>
      <c r="M223" s="38"/>
      <c r="N223" s="38"/>
      <c r="O223" s="37"/>
      <c r="P223" s="38">
        <f>IF(C223="","",COUNTIF($C$2:C223,C223))</f>
      </c>
    </row>
    <row r="224" spans="1:16" x14ac:dyDescent="0.25">
      <c r="A224" s="32"/>
      <c r="B224" s="33"/>
      <c r="C224" s="33"/>
      <c r="D224" s="34"/>
      <c r="E224" s="35"/>
      <c r="F224" s="34"/>
      <c r="G224" s="34"/>
      <c r="H224" s="34"/>
      <c r="I224" s="36"/>
      <c r="J224" s="36"/>
      <c r="K224" s="33"/>
      <c r="L224" s="36">
        <f>IF(AND(I224="",J224=""),"",(N(I224)+N(J224))*(1+N(K224)/100))</f>
      </c>
      <c r="M224" s="33"/>
      <c r="N224" s="33"/>
      <c r="O224" s="32"/>
      <c r="P224" s="33">
        <f>IF(C224="","",COUNTIF($C$2:C224,C224))</f>
      </c>
    </row>
    <row r="225" spans="1:16" x14ac:dyDescent="0.25">
      <c r="A225" s="37"/>
      <c r="B225" s="38"/>
      <c r="C225" s="38"/>
      <c r="D225" s="39"/>
      <c r="E225" s="40"/>
      <c r="F225" s="39"/>
      <c r="G225" s="39"/>
      <c r="H225" s="39"/>
      <c r="I225" s="41"/>
      <c r="J225" s="41"/>
      <c r="K225" s="38"/>
      <c r="L225" s="41">
        <f>IF(AND(I225="",J225=""),"",(N(I225)+N(J225))*(1+N(K225)/100))</f>
      </c>
      <c r="M225" s="38"/>
      <c r="N225" s="38"/>
      <c r="O225" s="37"/>
      <c r="P225" s="38">
        <f>IF(C225="","",COUNTIF($C$2:C225,C225))</f>
      </c>
    </row>
    <row r="226" spans="1:16" x14ac:dyDescent="0.25">
      <c r="A226" s="32"/>
      <c r="B226" s="33"/>
      <c r="C226" s="33"/>
      <c r="D226" s="34"/>
      <c r="E226" s="35"/>
      <c r="F226" s="34"/>
      <c r="G226" s="34"/>
      <c r="H226" s="34"/>
      <c r="I226" s="36"/>
      <c r="J226" s="36"/>
      <c r="K226" s="33"/>
      <c r="L226" s="36">
        <f>IF(AND(I226="",J226=""),"",(N(I226)+N(J226))*(1+N(K226)/100))</f>
      </c>
      <c r="M226" s="33"/>
      <c r="N226" s="33"/>
      <c r="O226" s="32"/>
      <c r="P226" s="33">
        <f>IF(C226="","",COUNTIF($C$2:C226,C226))</f>
      </c>
    </row>
    <row r="227" spans="1:16" x14ac:dyDescent="0.25">
      <c r="A227" s="37"/>
      <c r="B227" s="38"/>
      <c r="C227" s="38"/>
      <c r="D227" s="39"/>
      <c r="E227" s="40"/>
      <c r="F227" s="39"/>
      <c r="G227" s="39"/>
      <c r="H227" s="39"/>
      <c r="I227" s="41"/>
      <c r="J227" s="41"/>
      <c r="K227" s="38"/>
      <c r="L227" s="41">
        <f>IF(AND(I227="",J227=""),"",(N(I227)+N(J227))*(1+N(K227)/100))</f>
      </c>
      <c r="M227" s="38"/>
      <c r="N227" s="38"/>
      <c r="O227" s="37"/>
      <c r="P227" s="38">
        <f>IF(C227="","",COUNTIF($C$2:C227,C227))</f>
      </c>
    </row>
    <row r="228" spans="1:16" x14ac:dyDescent="0.25">
      <c r="A228" s="32"/>
      <c r="B228" s="33"/>
      <c r="C228" s="33"/>
      <c r="D228" s="34"/>
      <c r="E228" s="35"/>
      <c r="F228" s="34"/>
      <c r="G228" s="34"/>
      <c r="H228" s="34"/>
      <c r="I228" s="36"/>
      <c r="J228" s="36"/>
      <c r="K228" s="33"/>
      <c r="L228" s="36">
        <f>IF(AND(I228="",J228=""),"",(N(I228)+N(J228))*(1+N(K228)/100))</f>
      </c>
      <c r="M228" s="33"/>
      <c r="N228" s="33"/>
      <c r="O228" s="32"/>
      <c r="P228" s="33">
        <f>IF(C228="","",COUNTIF($C$2:C228,C228))</f>
      </c>
    </row>
    <row r="229" spans="1:16" x14ac:dyDescent="0.25">
      <c r="A229" s="37"/>
      <c r="B229" s="38"/>
      <c r="C229" s="38"/>
      <c r="D229" s="39"/>
      <c r="E229" s="40"/>
      <c r="F229" s="39"/>
      <c r="G229" s="39"/>
      <c r="H229" s="39"/>
      <c r="I229" s="41"/>
      <c r="J229" s="41"/>
      <c r="K229" s="38"/>
      <c r="L229" s="41">
        <f>IF(AND(I229="",J229=""),"",(N(I229)+N(J229))*(1+N(K229)/100))</f>
      </c>
      <c r="M229" s="38"/>
      <c r="N229" s="38"/>
      <c r="O229" s="37"/>
      <c r="P229" s="38">
        <f>IF(C229="","",COUNTIF($C$2:C229,C229))</f>
      </c>
    </row>
    <row r="230" spans="1:16" x14ac:dyDescent="0.25">
      <c r="A230" s="32"/>
      <c r="B230" s="33"/>
      <c r="C230" s="33"/>
      <c r="D230" s="34"/>
      <c r="E230" s="35"/>
      <c r="F230" s="34"/>
      <c r="G230" s="34"/>
      <c r="H230" s="34"/>
      <c r="I230" s="36"/>
      <c r="J230" s="36"/>
      <c r="K230" s="33"/>
      <c r="L230" s="36">
        <f>IF(AND(I230="",J230=""),"",(N(I230)+N(J230))*(1+N(K230)/100))</f>
      </c>
      <c r="M230" s="33"/>
      <c r="N230" s="33"/>
      <c r="O230" s="32"/>
      <c r="P230" s="33">
        <f>IF(C230="","",COUNTIF($C$2:C230,C230))</f>
      </c>
    </row>
    <row r="231" spans="1:16" x14ac:dyDescent="0.25">
      <c r="A231" s="37"/>
      <c r="B231" s="38"/>
      <c r="C231" s="38"/>
      <c r="D231" s="39"/>
      <c r="E231" s="40"/>
      <c r="F231" s="39"/>
      <c r="G231" s="39"/>
      <c r="H231" s="39"/>
      <c r="I231" s="41"/>
      <c r="J231" s="41"/>
      <c r="K231" s="38"/>
      <c r="L231" s="41">
        <f>IF(AND(I231="",J231=""),"",(N(I231)+N(J231))*(1+N(K231)/100))</f>
      </c>
      <c r="M231" s="38"/>
      <c r="N231" s="38"/>
      <c r="O231" s="37"/>
      <c r="P231" s="38">
        <f>IF(C231="","",COUNTIF($C$2:C231,C231))</f>
      </c>
    </row>
    <row r="232" spans="1:16" x14ac:dyDescent="0.25">
      <c r="A232" s="32"/>
      <c r="B232" s="33"/>
      <c r="C232" s="33"/>
      <c r="D232" s="34"/>
      <c r="E232" s="35"/>
      <c r="F232" s="34"/>
      <c r="G232" s="34"/>
      <c r="H232" s="34"/>
      <c r="I232" s="36"/>
      <c r="J232" s="36"/>
      <c r="K232" s="33"/>
      <c r="L232" s="36">
        <f>IF(AND(I232="",J232=""),"",(N(I232)+N(J232))*(1+N(K232)/100))</f>
      </c>
      <c r="M232" s="33"/>
      <c r="N232" s="33"/>
      <c r="O232" s="32"/>
      <c r="P232" s="33">
        <f>IF(C232="","",COUNTIF($C$2:C232,C232))</f>
      </c>
    </row>
    <row r="233" spans="1:16" x14ac:dyDescent="0.25">
      <c r="A233" s="37"/>
      <c r="B233" s="38"/>
      <c r="C233" s="38"/>
      <c r="D233" s="39"/>
      <c r="E233" s="40"/>
      <c r="F233" s="39"/>
      <c r="G233" s="39"/>
      <c r="H233" s="39"/>
      <c r="I233" s="41"/>
      <c r="J233" s="41"/>
      <c r="K233" s="38"/>
      <c r="L233" s="41">
        <f>IF(AND(I233="",J233=""),"",(N(I233)+N(J233))*(1+N(K233)/100))</f>
      </c>
      <c r="M233" s="38"/>
      <c r="N233" s="38"/>
      <c r="O233" s="37"/>
      <c r="P233" s="38">
        <f>IF(C233="","",COUNTIF($C$2:C233,C233))</f>
      </c>
    </row>
    <row r="234" spans="1:16" x14ac:dyDescent="0.25">
      <c r="A234" s="32"/>
      <c r="B234" s="33"/>
      <c r="C234" s="33"/>
      <c r="D234" s="34"/>
      <c r="E234" s="35"/>
      <c r="F234" s="34"/>
      <c r="G234" s="34"/>
      <c r="H234" s="34"/>
      <c r="I234" s="36"/>
      <c r="J234" s="36"/>
      <c r="K234" s="33"/>
      <c r="L234" s="36">
        <f>IF(AND(I234="",J234=""),"",(N(I234)+N(J234))*(1+N(K234)/100))</f>
      </c>
      <c r="M234" s="33"/>
      <c r="N234" s="33"/>
      <c r="O234" s="32"/>
      <c r="P234" s="33">
        <f>IF(C234="","",COUNTIF($C$2:C234,C234))</f>
      </c>
    </row>
    <row r="235" spans="1:16" x14ac:dyDescent="0.25">
      <c r="A235" s="37"/>
      <c r="B235" s="38"/>
      <c r="C235" s="38"/>
      <c r="D235" s="39"/>
      <c r="E235" s="40"/>
      <c r="F235" s="39"/>
      <c r="G235" s="39"/>
      <c r="H235" s="39"/>
      <c r="I235" s="41"/>
      <c r="J235" s="41"/>
      <c r="K235" s="38"/>
      <c r="L235" s="41">
        <f>IF(AND(I235="",J235=""),"",(N(I235)+N(J235))*(1+N(K235)/100))</f>
      </c>
      <c r="M235" s="38"/>
      <c r="N235" s="38"/>
      <c r="O235" s="37"/>
      <c r="P235" s="38">
        <f>IF(C235="","",COUNTIF($C$2:C235,C235))</f>
      </c>
    </row>
    <row r="236" spans="1:16" x14ac:dyDescent="0.25">
      <c r="A236" s="32"/>
      <c r="B236" s="33"/>
      <c r="C236" s="33"/>
      <c r="D236" s="34"/>
      <c r="E236" s="35"/>
      <c r="F236" s="34"/>
      <c r="G236" s="34"/>
      <c r="H236" s="34"/>
      <c r="I236" s="36"/>
      <c r="J236" s="36"/>
      <c r="K236" s="33"/>
      <c r="L236" s="36">
        <f>IF(AND(I236="",J236=""),"",(N(I236)+N(J236))*(1+N(K236)/100))</f>
      </c>
      <c r="M236" s="33"/>
      <c r="N236" s="33"/>
      <c r="O236" s="32"/>
      <c r="P236" s="33">
        <f>IF(C236="","",COUNTIF($C$2:C236,C236))</f>
      </c>
    </row>
    <row r="237" spans="1:16" x14ac:dyDescent="0.25">
      <c r="A237" s="37"/>
      <c r="B237" s="38"/>
      <c r="C237" s="38"/>
      <c r="D237" s="39"/>
      <c r="E237" s="40"/>
      <c r="F237" s="39"/>
      <c r="G237" s="39"/>
      <c r="H237" s="39"/>
      <c r="I237" s="41"/>
      <c r="J237" s="41"/>
      <c r="K237" s="38"/>
      <c r="L237" s="41">
        <f>IF(AND(I237="",J237=""),"",(N(I237)+N(J237))*(1+N(K237)/100))</f>
      </c>
      <c r="M237" s="38"/>
      <c r="N237" s="38"/>
      <c r="O237" s="37"/>
      <c r="P237" s="38">
        <f>IF(C237="","",COUNTIF($C$2:C237,C237))</f>
      </c>
    </row>
    <row r="238" spans="1:16" x14ac:dyDescent="0.25">
      <c r="A238" s="32"/>
      <c r="B238" s="33"/>
      <c r="C238" s="33"/>
      <c r="D238" s="34"/>
      <c r="E238" s="35"/>
      <c r="F238" s="34"/>
      <c r="G238" s="34"/>
      <c r="H238" s="34"/>
      <c r="I238" s="36"/>
      <c r="J238" s="36"/>
      <c r="K238" s="33"/>
      <c r="L238" s="36">
        <f>IF(AND(I238="",J238=""),"",(N(I238)+N(J238))*(1+N(K238)/100))</f>
      </c>
      <c r="M238" s="33"/>
      <c r="N238" s="33"/>
      <c r="O238" s="32"/>
      <c r="P238" s="33">
        <f>IF(C238="","",COUNTIF($C$2:C238,C238))</f>
      </c>
    </row>
    <row r="239" spans="1:16" x14ac:dyDescent="0.25">
      <c r="A239" s="37"/>
      <c r="B239" s="38"/>
      <c r="C239" s="38"/>
      <c r="D239" s="39"/>
      <c r="E239" s="40"/>
      <c r="F239" s="39"/>
      <c r="G239" s="39"/>
      <c r="H239" s="39"/>
      <c r="I239" s="41"/>
      <c r="J239" s="41"/>
      <c r="K239" s="38"/>
      <c r="L239" s="41">
        <f>IF(AND(I239="",J239=""),"",(N(I239)+N(J239))*(1+N(K239)/100))</f>
      </c>
      <c r="M239" s="38"/>
      <c r="N239" s="38"/>
      <c r="O239" s="37"/>
      <c r="P239" s="38">
        <f>IF(C239="","",COUNTIF($C$2:C239,C239))</f>
      </c>
    </row>
    <row r="240" spans="1:16" x14ac:dyDescent="0.25">
      <c r="A240" s="32"/>
      <c r="B240" s="33"/>
      <c r="C240" s="33"/>
      <c r="D240" s="34"/>
      <c r="E240" s="35"/>
      <c r="F240" s="34"/>
      <c r="G240" s="34"/>
      <c r="H240" s="34"/>
      <c r="I240" s="36"/>
      <c r="J240" s="36"/>
      <c r="K240" s="33"/>
      <c r="L240" s="36">
        <f>IF(AND(I240="",J240=""),"",(N(I240)+N(J240))*(1+N(K240)/100))</f>
      </c>
      <c r="M240" s="33"/>
      <c r="N240" s="33"/>
      <c r="O240" s="32"/>
      <c r="P240" s="33">
        <f>IF(C240="","",COUNTIF($C$2:C240,C240))</f>
      </c>
    </row>
    <row r="241" spans="1:16" x14ac:dyDescent="0.25">
      <c r="A241" s="37"/>
      <c r="B241" s="38"/>
      <c r="C241" s="38"/>
      <c r="D241" s="39"/>
      <c r="E241" s="40"/>
      <c r="F241" s="39"/>
      <c r="G241" s="39"/>
      <c r="H241" s="39"/>
      <c r="I241" s="41"/>
      <c r="J241" s="41"/>
      <c r="K241" s="38"/>
      <c r="L241" s="41">
        <f>IF(AND(I241="",J241=""),"",(N(I241)+N(J241))*(1+N(K241)/100))</f>
      </c>
      <c r="M241" s="38"/>
      <c r="N241" s="38"/>
      <c r="O241" s="37"/>
      <c r="P241" s="38">
        <f>IF(C241="","",COUNTIF($C$2:C241,C241))</f>
      </c>
    </row>
    <row r="242" spans="1:16" x14ac:dyDescent="0.25">
      <c r="A242" s="32"/>
      <c r="B242" s="33"/>
      <c r="C242" s="33"/>
      <c r="D242" s="34"/>
      <c r="E242" s="35"/>
      <c r="F242" s="34"/>
      <c r="G242" s="34"/>
      <c r="H242" s="34"/>
      <c r="I242" s="36"/>
      <c r="J242" s="36"/>
      <c r="K242" s="33"/>
      <c r="L242" s="36">
        <f>IF(AND(I242="",J242=""),"",(N(I242)+N(J242))*(1+N(K242)/100))</f>
      </c>
      <c r="M242" s="33"/>
      <c r="N242" s="33"/>
      <c r="O242" s="32"/>
      <c r="P242" s="33">
        <f>IF(C242="","",COUNTIF($C$2:C242,C242))</f>
      </c>
    </row>
    <row r="243" spans="1:16" x14ac:dyDescent="0.25">
      <c r="A243" s="37"/>
      <c r="B243" s="38"/>
      <c r="C243" s="38"/>
      <c r="D243" s="39"/>
      <c r="E243" s="40"/>
      <c r="F243" s="39"/>
      <c r="G243" s="39"/>
      <c r="H243" s="39"/>
      <c r="I243" s="41"/>
      <c r="J243" s="41"/>
      <c r="K243" s="38"/>
      <c r="L243" s="41">
        <f>IF(AND(I243="",J243=""),"",(N(I243)+N(J243))*(1+N(K243)/100))</f>
      </c>
      <c r="M243" s="38"/>
      <c r="N243" s="38"/>
      <c r="O243" s="37"/>
      <c r="P243" s="38">
        <f>IF(C243="","",COUNTIF($C$2:C243,C243))</f>
      </c>
    </row>
    <row r="244" spans="1:16" x14ac:dyDescent="0.25">
      <c r="A244" s="32"/>
      <c r="B244" s="33"/>
      <c r="C244" s="33"/>
      <c r="D244" s="34"/>
      <c r="E244" s="35"/>
      <c r="F244" s="34"/>
      <c r="G244" s="34"/>
      <c r="H244" s="34"/>
      <c r="I244" s="36"/>
      <c r="J244" s="36"/>
      <c r="K244" s="33"/>
      <c r="L244" s="36">
        <f>IF(AND(I244="",J244=""),"",(N(I244)+N(J244))*(1+N(K244)/100))</f>
      </c>
      <c r="M244" s="33"/>
      <c r="N244" s="33"/>
      <c r="O244" s="32"/>
      <c r="P244" s="33">
        <f>IF(C244="","",COUNTIF($C$2:C244,C244))</f>
      </c>
    </row>
    <row r="245" spans="1:16" x14ac:dyDescent="0.25">
      <c r="A245" s="37"/>
      <c r="B245" s="38"/>
      <c r="C245" s="38"/>
      <c r="D245" s="39"/>
      <c r="E245" s="40"/>
      <c r="F245" s="39"/>
      <c r="G245" s="39"/>
      <c r="H245" s="39"/>
      <c r="I245" s="41"/>
      <c r="J245" s="41"/>
      <c r="K245" s="38"/>
      <c r="L245" s="41">
        <f>IF(AND(I245="",J245=""),"",(N(I245)+N(J245))*(1+N(K245)/100))</f>
      </c>
      <c r="M245" s="38"/>
      <c r="N245" s="38"/>
      <c r="O245" s="37"/>
      <c r="P245" s="38">
        <f>IF(C245="","",COUNTIF($C$2:C245,C245))</f>
      </c>
    </row>
    <row r="246" spans="1:16" x14ac:dyDescent="0.25">
      <c r="A246" s="32"/>
      <c r="B246" s="33"/>
      <c r="C246" s="33"/>
      <c r="D246" s="34"/>
      <c r="E246" s="35"/>
      <c r="F246" s="34"/>
      <c r="G246" s="34"/>
      <c r="H246" s="34"/>
      <c r="I246" s="36"/>
      <c r="J246" s="36"/>
      <c r="K246" s="33"/>
      <c r="L246" s="36">
        <f>IF(AND(I246="",J246=""),"",(N(I246)+N(J246))*(1+N(K246)/100))</f>
      </c>
      <c r="M246" s="33"/>
      <c r="N246" s="33"/>
      <c r="O246" s="32"/>
      <c r="P246" s="33">
        <f>IF(C246="","",COUNTIF($C$2:C246,C246))</f>
      </c>
    </row>
    <row r="247" spans="1:16" x14ac:dyDescent="0.25">
      <c r="A247" s="37"/>
      <c r="B247" s="38"/>
      <c r="C247" s="38"/>
      <c r="D247" s="39"/>
      <c r="E247" s="40"/>
      <c r="F247" s="39"/>
      <c r="G247" s="39"/>
      <c r="H247" s="39"/>
      <c r="I247" s="41"/>
      <c r="J247" s="41"/>
      <c r="K247" s="38"/>
      <c r="L247" s="41">
        <f>IF(AND(I247="",J247=""),"",(N(I247)+N(J247))*(1+N(K247)/100))</f>
      </c>
      <c r="M247" s="38"/>
      <c r="N247" s="38"/>
      <c r="O247" s="37"/>
      <c r="P247" s="38">
        <f>IF(C247="","",COUNTIF($C$2:C247,C247))</f>
      </c>
    </row>
    <row r="248" spans="1:16" x14ac:dyDescent="0.25">
      <c r="A248" s="32"/>
      <c r="B248" s="33"/>
      <c r="C248" s="33"/>
      <c r="D248" s="34"/>
      <c r="E248" s="35"/>
      <c r="F248" s="34"/>
      <c r="G248" s="34"/>
      <c r="H248" s="34"/>
      <c r="I248" s="36"/>
      <c r="J248" s="36"/>
      <c r="K248" s="33"/>
      <c r="L248" s="36">
        <f>IF(AND(I248="",J248=""),"",(N(I248)+N(J248))*(1+N(K248)/100))</f>
      </c>
      <c r="M248" s="33"/>
      <c r="N248" s="33"/>
      <c r="O248" s="32"/>
      <c r="P248" s="33">
        <f>IF(C248="","",COUNTIF($C$2:C248,C248))</f>
      </c>
    </row>
    <row r="249" spans="1:16" x14ac:dyDescent="0.25">
      <c r="A249" s="37"/>
      <c r="B249" s="38"/>
      <c r="C249" s="38"/>
      <c r="D249" s="39"/>
      <c r="E249" s="40"/>
      <c r="F249" s="39"/>
      <c r="G249" s="39"/>
      <c r="H249" s="39"/>
      <c r="I249" s="41"/>
      <c r="J249" s="41"/>
      <c r="K249" s="38"/>
      <c r="L249" s="41">
        <f>IF(AND(I249="",J249=""),"",(N(I249)+N(J249))*(1+N(K249)/100))</f>
      </c>
      <c r="M249" s="38"/>
      <c r="N249" s="38"/>
      <c r="O249" s="37"/>
      <c r="P249" s="38">
        <f>IF(C249="","",COUNTIF($C$2:C249,C249))</f>
      </c>
    </row>
    <row r="250" spans="1:16" x14ac:dyDescent="0.25">
      <c r="A250" s="32"/>
      <c r="B250" s="33"/>
      <c r="C250" s="33"/>
      <c r="D250" s="34"/>
      <c r="E250" s="35"/>
      <c r="F250" s="34"/>
      <c r="G250" s="34"/>
      <c r="H250" s="34"/>
      <c r="I250" s="36"/>
      <c r="J250" s="36"/>
      <c r="K250" s="33"/>
      <c r="L250" s="36">
        <f>IF(AND(I250="",J250=""),"",(N(I250)+N(J250))*(1+N(K250)/100))</f>
      </c>
      <c r="M250" s="33"/>
      <c r="N250" s="33"/>
      <c r="O250" s="32"/>
      <c r="P250" s="33">
        <f>IF(C250="","",COUNTIF($C$2:C250,C250))</f>
      </c>
    </row>
    <row r="251" spans="1:16" x14ac:dyDescent="0.25">
      <c r="A251" s="37"/>
      <c r="B251" s="38"/>
      <c r="C251" s="38"/>
      <c r="D251" s="39"/>
      <c r="E251" s="40"/>
      <c r="F251" s="39"/>
      <c r="G251" s="39"/>
      <c r="H251" s="39"/>
      <c r="I251" s="41"/>
      <c r="J251" s="41"/>
      <c r="K251" s="38"/>
      <c r="L251" s="41">
        <f>IF(AND(I251="",J251=""),"",(N(I251)+N(J251))*(1+N(K251)/100))</f>
      </c>
      <c r="M251" s="38"/>
      <c r="N251" s="38"/>
      <c r="O251" s="37"/>
      <c r="P251" s="38">
        <f>IF(C251="","",COUNTIF($C$2:C251,C251))</f>
      </c>
    </row>
    <row r="252" spans="1:16" x14ac:dyDescent="0.25">
      <c r="A252" s="32"/>
      <c r="B252" s="33"/>
      <c r="C252" s="33"/>
      <c r="D252" s="34"/>
      <c r="E252" s="35"/>
      <c r="F252" s="34"/>
      <c r="G252" s="34"/>
      <c r="H252" s="34"/>
      <c r="I252" s="36"/>
      <c r="J252" s="36"/>
      <c r="K252" s="33"/>
      <c r="L252" s="36">
        <f>IF(AND(I252="",J252=""),"",(N(I252)+N(J252))*(1+N(K252)/100))</f>
      </c>
      <c r="M252" s="33"/>
      <c r="N252" s="33"/>
      <c r="O252" s="32"/>
      <c r="P252" s="33">
        <f>IF(C252="","",COUNTIF($C$2:C252,C252))</f>
      </c>
    </row>
    <row r="253" spans="1:16" x14ac:dyDescent="0.25">
      <c r="A253" s="37"/>
      <c r="B253" s="38"/>
      <c r="C253" s="38"/>
      <c r="D253" s="39"/>
      <c r="E253" s="40"/>
      <c r="F253" s="39"/>
      <c r="G253" s="39"/>
      <c r="H253" s="39"/>
      <c r="I253" s="41"/>
      <c r="J253" s="41"/>
      <c r="K253" s="38"/>
      <c r="L253" s="41">
        <f>IF(AND(I253="",J253=""),"",(N(I253)+N(J253))*(1+N(K253)/100))</f>
      </c>
      <c r="M253" s="38"/>
      <c r="N253" s="38"/>
      <c r="O253" s="37"/>
      <c r="P253" s="38">
        <f>IF(C253="","",COUNTIF($C$2:C253,C253))</f>
      </c>
    </row>
    <row r="254" spans="1:16" x14ac:dyDescent="0.25">
      <c r="A254" s="32"/>
      <c r="B254" s="33"/>
      <c r="C254" s="33"/>
      <c r="D254" s="34"/>
      <c r="E254" s="35"/>
      <c r="F254" s="34"/>
      <c r="G254" s="34"/>
      <c r="H254" s="34"/>
      <c r="I254" s="36"/>
      <c r="J254" s="36"/>
      <c r="K254" s="33"/>
      <c r="L254" s="36">
        <f>IF(AND(I254="",J254=""),"",(N(I254)+N(J254))*(1+N(K254)/100))</f>
      </c>
      <c r="M254" s="33"/>
      <c r="N254" s="33"/>
      <c r="O254" s="32"/>
      <c r="P254" s="33">
        <f>IF(C254="","",COUNTIF($C$2:C254,C254))</f>
      </c>
    </row>
    <row r="255" spans="1:16" x14ac:dyDescent="0.25">
      <c r="A255" s="37"/>
      <c r="B255" s="38"/>
      <c r="C255" s="38"/>
      <c r="D255" s="39"/>
      <c r="E255" s="40"/>
      <c r="F255" s="39"/>
      <c r="G255" s="39"/>
      <c r="H255" s="39"/>
      <c r="I255" s="41"/>
      <c r="J255" s="41"/>
      <c r="K255" s="38"/>
      <c r="L255" s="41">
        <f>IF(AND(I255="",J255=""),"",(N(I255)+N(J255))*(1+N(K255)/100))</f>
      </c>
      <c r="M255" s="38"/>
      <c r="N255" s="38"/>
      <c r="O255" s="37"/>
      <c r="P255" s="38">
        <f>IF(C255="","",COUNTIF($C$2:C255,C255))</f>
      </c>
    </row>
    <row r="256" spans="1:16" x14ac:dyDescent="0.25">
      <c r="A256" s="32"/>
      <c r="B256" s="33"/>
      <c r="C256" s="33"/>
      <c r="D256" s="34"/>
      <c r="E256" s="35"/>
      <c r="F256" s="34"/>
      <c r="G256" s="34"/>
      <c r="H256" s="34"/>
      <c r="I256" s="36"/>
      <c r="J256" s="36"/>
      <c r="K256" s="33"/>
      <c r="L256" s="36">
        <f>IF(AND(I256="",J256=""),"",(N(I256)+N(J256))*(1+N(K256)/100))</f>
      </c>
      <c r="M256" s="33"/>
      <c r="N256" s="33"/>
      <c r="O256" s="32"/>
      <c r="P256" s="33">
        <f>IF(C256="","",COUNTIF($C$2:C256,C256))</f>
      </c>
    </row>
    <row r="257" spans="1:16" x14ac:dyDescent="0.25">
      <c r="A257" s="37"/>
      <c r="B257" s="38"/>
      <c r="C257" s="38"/>
      <c r="D257" s="39"/>
      <c r="E257" s="40"/>
      <c r="F257" s="39"/>
      <c r="G257" s="39"/>
      <c r="H257" s="39"/>
      <c r="I257" s="41"/>
      <c r="J257" s="41"/>
      <c r="K257" s="38"/>
      <c r="L257" s="41">
        <f>IF(AND(I257="",J257=""),"",(N(I257)+N(J257))*(1+N(K257)/100))</f>
      </c>
      <c r="M257" s="38"/>
      <c r="N257" s="38"/>
      <c r="O257" s="37"/>
      <c r="P257" s="38">
        <f>IF(C257="","",COUNTIF($C$2:C257,C257))</f>
      </c>
    </row>
    <row r="258" spans="1:16" x14ac:dyDescent="0.25">
      <c r="A258" s="32"/>
      <c r="B258" s="33"/>
      <c r="C258" s="33"/>
      <c r="D258" s="34"/>
      <c r="E258" s="35"/>
      <c r="F258" s="34"/>
      <c r="G258" s="34"/>
      <c r="H258" s="34"/>
      <c r="I258" s="36"/>
      <c r="J258" s="36"/>
      <c r="K258" s="33"/>
      <c r="L258" s="36">
        <f>IF(AND(I258="",J258=""),"",(N(I258)+N(J258))*(1+N(K258)/100))</f>
      </c>
      <c r="M258" s="33"/>
      <c r="N258" s="33"/>
      <c r="O258" s="32"/>
      <c r="P258" s="33">
        <f>IF(C258="","",COUNTIF($C$2:C258,C258))</f>
      </c>
    </row>
    <row r="259" spans="1:16" x14ac:dyDescent="0.25">
      <c r="A259" s="37"/>
      <c r="B259" s="38"/>
      <c r="C259" s="38"/>
      <c r="D259" s="39"/>
      <c r="E259" s="40"/>
      <c r="F259" s="39"/>
      <c r="G259" s="39"/>
      <c r="H259" s="39"/>
      <c r="I259" s="41"/>
      <c r="J259" s="41"/>
      <c r="K259" s="38"/>
      <c r="L259" s="41">
        <f>IF(AND(I259="",J259=""),"",(N(I259)+N(J259))*(1+N(K259)/100))</f>
      </c>
      <c r="M259" s="38"/>
      <c r="N259" s="38"/>
      <c r="O259" s="37"/>
      <c r="P259" s="38">
        <f>IF(C259="","",COUNTIF($C$2:C259,C259))</f>
      </c>
    </row>
    <row r="260" spans="1:16" x14ac:dyDescent="0.25">
      <c r="A260" s="32"/>
      <c r="B260" s="33"/>
      <c r="C260" s="33"/>
      <c r="D260" s="34"/>
      <c r="E260" s="35"/>
      <c r="F260" s="34"/>
      <c r="G260" s="34"/>
      <c r="H260" s="34"/>
      <c r="I260" s="36"/>
      <c r="J260" s="36"/>
      <c r="K260" s="33"/>
      <c r="L260" s="36">
        <f>IF(AND(I260="",J260=""),"",(N(I260)+N(J260))*(1+N(K260)/100))</f>
      </c>
      <c r="M260" s="33"/>
      <c r="N260" s="33"/>
      <c r="O260" s="32"/>
      <c r="P260" s="33">
        <f>IF(C260="","",COUNTIF($C$2:C260,C260))</f>
      </c>
    </row>
    <row r="261" spans="1:16" x14ac:dyDescent="0.25">
      <c r="A261" s="37"/>
      <c r="B261" s="38"/>
      <c r="C261" s="38"/>
      <c r="D261" s="39"/>
      <c r="E261" s="40"/>
      <c r="F261" s="39"/>
      <c r="G261" s="39"/>
      <c r="H261" s="39"/>
      <c r="I261" s="41"/>
      <c r="J261" s="41"/>
      <c r="K261" s="38"/>
      <c r="L261" s="41">
        <f>IF(AND(I261="",J261=""),"",(N(I261)+N(J261))*(1+N(K261)/100))</f>
      </c>
      <c r="M261" s="38"/>
      <c r="N261" s="38"/>
      <c r="O261" s="37"/>
      <c r="P261" s="38">
        <f>IF(C261="","",COUNTIF($C$2:C261,C261))</f>
      </c>
    </row>
    <row r="262" spans="1:16" x14ac:dyDescent="0.25">
      <c r="A262" s="32"/>
      <c r="B262" s="33"/>
      <c r="C262" s="33"/>
      <c r="D262" s="34"/>
      <c r="E262" s="35"/>
      <c r="F262" s="34"/>
      <c r="G262" s="34"/>
      <c r="H262" s="34"/>
      <c r="I262" s="36"/>
      <c r="J262" s="36"/>
      <c r="K262" s="33"/>
      <c r="L262" s="36">
        <f>IF(AND(I262="",J262=""),"",(N(I262)+N(J262))*(1+N(K262)/100))</f>
      </c>
      <c r="M262" s="33"/>
      <c r="N262" s="33"/>
      <c r="O262" s="32"/>
      <c r="P262" s="33">
        <f>IF(C262="","",COUNTIF($C$2:C262,C262))</f>
      </c>
    </row>
    <row r="263" spans="1:16" x14ac:dyDescent="0.25">
      <c r="A263" s="37"/>
      <c r="B263" s="38"/>
      <c r="C263" s="38"/>
      <c r="D263" s="39"/>
      <c r="E263" s="40"/>
      <c r="F263" s="39"/>
      <c r="G263" s="39"/>
      <c r="H263" s="39"/>
      <c r="I263" s="41"/>
      <c r="J263" s="41"/>
      <c r="K263" s="38"/>
      <c r="L263" s="41">
        <f>IF(AND(I263="",J263=""),"",(N(I263)+N(J263))*(1+N(K263)/100))</f>
      </c>
      <c r="M263" s="38"/>
      <c r="N263" s="38"/>
      <c r="O263" s="37"/>
      <c r="P263" s="38">
        <f>IF(C263="","",COUNTIF($C$2:C263,C263))</f>
      </c>
    </row>
    <row r="264" spans="1:16" x14ac:dyDescent="0.25">
      <c r="A264" s="32"/>
      <c r="B264" s="33"/>
      <c r="C264" s="33"/>
      <c r="D264" s="34"/>
      <c r="E264" s="35"/>
      <c r="F264" s="34"/>
      <c r="G264" s="34"/>
      <c r="H264" s="34"/>
      <c r="I264" s="36"/>
      <c r="J264" s="36"/>
      <c r="K264" s="33"/>
      <c r="L264" s="36">
        <f>IF(AND(I264="",J264=""),"",(N(I264)+N(J264))*(1+N(K264)/100))</f>
      </c>
      <c r="M264" s="33"/>
      <c r="N264" s="33"/>
      <c r="O264" s="32"/>
      <c r="P264" s="33">
        <f>IF(C264="","",COUNTIF($C$2:C264,C264))</f>
      </c>
    </row>
    <row r="265" spans="1:16" x14ac:dyDescent="0.25">
      <c r="A265" s="37"/>
      <c r="B265" s="38"/>
      <c r="C265" s="38"/>
      <c r="D265" s="39"/>
      <c r="E265" s="40"/>
      <c r="F265" s="39"/>
      <c r="G265" s="39"/>
      <c r="H265" s="39"/>
      <c r="I265" s="41"/>
      <c r="J265" s="41"/>
      <c r="K265" s="38"/>
      <c r="L265" s="41">
        <f>IF(AND(I265="",J265=""),"",(N(I265)+N(J265))*(1+N(K265)/100))</f>
      </c>
      <c r="M265" s="38"/>
      <c r="N265" s="38"/>
      <c r="O265" s="37"/>
      <c r="P265" s="38">
        <f>IF(C265="","",COUNTIF($C$2:C265,C265))</f>
      </c>
    </row>
    <row r="266" spans="1:16" x14ac:dyDescent="0.25">
      <c r="A266" s="32"/>
      <c r="B266" s="33"/>
      <c r="C266" s="33"/>
      <c r="D266" s="34"/>
      <c r="E266" s="35"/>
      <c r="F266" s="34"/>
      <c r="G266" s="34"/>
      <c r="H266" s="34"/>
      <c r="I266" s="36"/>
      <c r="J266" s="36"/>
      <c r="K266" s="33"/>
      <c r="L266" s="36">
        <f>IF(AND(I266="",J266=""),"",(N(I266)+N(J266))*(1+N(K266)/100))</f>
      </c>
      <c r="M266" s="33"/>
      <c r="N266" s="33"/>
      <c r="O266" s="32"/>
      <c r="P266" s="33">
        <f>IF(C266="","",COUNTIF($C$2:C266,C266))</f>
      </c>
    </row>
    <row r="267" spans="1:16" x14ac:dyDescent="0.25">
      <c r="A267" s="37"/>
      <c r="B267" s="38"/>
      <c r="C267" s="38"/>
      <c r="D267" s="39"/>
      <c r="E267" s="40"/>
      <c r="F267" s="39"/>
      <c r="G267" s="39"/>
      <c r="H267" s="39"/>
      <c r="I267" s="41"/>
      <c r="J267" s="41"/>
      <c r="K267" s="38"/>
      <c r="L267" s="41">
        <f>IF(AND(I267="",J267=""),"",(N(I267)+N(J267))*(1+N(K267)/100))</f>
      </c>
      <c r="M267" s="38"/>
      <c r="N267" s="38"/>
      <c r="O267" s="37"/>
      <c r="P267" s="38">
        <f>IF(C267="","",COUNTIF($C$2:C267,C267))</f>
      </c>
    </row>
    <row r="268" spans="1:16" x14ac:dyDescent="0.25">
      <c r="A268" s="32"/>
      <c r="B268" s="33"/>
      <c r="C268" s="33"/>
      <c r="D268" s="34"/>
      <c r="E268" s="35"/>
      <c r="F268" s="34"/>
      <c r="G268" s="34"/>
      <c r="H268" s="34"/>
      <c r="I268" s="36"/>
      <c r="J268" s="36"/>
      <c r="K268" s="33"/>
      <c r="L268" s="36">
        <f>IF(AND(I268="",J268=""),"",(N(I268)+N(J268))*(1+N(K268)/100))</f>
      </c>
      <c r="M268" s="33"/>
      <c r="N268" s="33"/>
      <c r="O268" s="32"/>
      <c r="P268" s="33">
        <f>IF(C268="","",COUNTIF($C$2:C268,C268))</f>
      </c>
    </row>
    <row r="269" spans="1:16" x14ac:dyDescent="0.25">
      <c r="A269" s="37"/>
      <c r="B269" s="38"/>
      <c r="C269" s="38"/>
      <c r="D269" s="39"/>
      <c r="E269" s="40"/>
      <c r="F269" s="39"/>
      <c r="G269" s="39"/>
      <c r="H269" s="39"/>
      <c r="I269" s="41"/>
      <c r="J269" s="41"/>
      <c r="K269" s="38"/>
      <c r="L269" s="41">
        <f>IF(AND(I269="",J269=""),"",(N(I269)+N(J269))*(1+N(K269)/100))</f>
      </c>
      <c r="M269" s="38"/>
      <c r="N269" s="38"/>
      <c r="O269" s="37"/>
      <c r="P269" s="38">
        <f>IF(C269="","",COUNTIF($C$2:C269,C269))</f>
      </c>
    </row>
    <row r="270" spans="1:16" x14ac:dyDescent="0.25">
      <c r="A270" s="32"/>
      <c r="B270" s="33"/>
      <c r="C270" s="33"/>
      <c r="D270" s="34"/>
      <c r="E270" s="35"/>
      <c r="F270" s="34"/>
      <c r="G270" s="34"/>
      <c r="H270" s="34"/>
      <c r="I270" s="36"/>
      <c r="J270" s="36"/>
      <c r="K270" s="33"/>
      <c r="L270" s="36">
        <f>IF(AND(I270="",J270=""),"",(N(I270)+N(J270))*(1+N(K270)/100))</f>
      </c>
      <c r="M270" s="33"/>
      <c r="N270" s="33"/>
      <c r="O270" s="32"/>
      <c r="P270" s="33">
        <f>IF(C270="","",COUNTIF($C$2:C270,C270))</f>
      </c>
    </row>
    <row r="271" spans="1:16" x14ac:dyDescent="0.25">
      <c r="A271" s="37"/>
      <c r="B271" s="38"/>
      <c r="C271" s="38"/>
      <c r="D271" s="39"/>
      <c r="E271" s="40"/>
      <c r="F271" s="39"/>
      <c r="G271" s="39"/>
      <c r="H271" s="39"/>
      <c r="I271" s="41"/>
      <c r="J271" s="41"/>
      <c r="K271" s="38"/>
      <c r="L271" s="41">
        <f>IF(AND(I271="",J271=""),"",(N(I271)+N(J271))*(1+N(K271)/100))</f>
      </c>
      <c r="M271" s="38"/>
      <c r="N271" s="38"/>
      <c r="O271" s="37"/>
      <c r="P271" s="38">
        <f>IF(C271="","",COUNTIF($C$2:C271,C271))</f>
      </c>
    </row>
    <row r="272" spans="1:16" x14ac:dyDescent="0.25">
      <c r="A272" s="32"/>
      <c r="B272" s="33"/>
      <c r="C272" s="33"/>
      <c r="D272" s="34"/>
      <c r="E272" s="35"/>
      <c r="F272" s="34"/>
      <c r="G272" s="34"/>
      <c r="H272" s="34"/>
      <c r="I272" s="36"/>
      <c r="J272" s="36"/>
      <c r="K272" s="33"/>
      <c r="L272" s="36">
        <f>IF(AND(I272="",J272=""),"",(N(I272)+N(J272))*(1+N(K272)/100))</f>
      </c>
      <c r="M272" s="33"/>
      <c r="N272" s="33"/>
      <c r="O272" s="32"/>
      <c r="P272" s="33">
        <f>IF(C272="","",COUNTIF($C$2:C272,C272))</f>
      </c>
    </row>
    <row r="273" spans="1:16" x14ac:dyDescent="0.25">
      <c r="A273" s="37"/>
      <c r="B273" s="38"/>
      <c r="C273" s="38"/>
      <c r="D273" s="39"/>
      <c r="E273" s="40"/>
      <c r="F273" s="39"/>
      <c r="G273" s="39"/>
      <c r="H273" s="39"/>
      <c r="I273" s="41"/>
      <c r="J273" s="41"/>
      <c r="K273" s="38"/>
      <c r="L273" s="41">
        <f>IF(AND(I273="",J273=""),"",(N(I273)+N(J273))*(1+N(K273)/100))</f>
      </c>
      <c r="M273" s="38"/>
      <c r="N273" s="38"/>
      <c r="O273" s="37"/>
      <c r="P273" s="38">
        <f>IF(C273="","",COUNTIF($C$2:C273,C273))</f>
      </c>
    </row>
    <row r="274" spans="1:16" x14ac:dyDescent="0.25">
      <c r="A274" s="32"/>
      <c r="B274" s="33"/>
      <c r="C274" s="33"/>
      <c r="D274" s="34"/>
      <c r="E274" s="35"/>
      <c r="F274" s="34"/>
      <c r="G274" s="34"/>
      <c r="H274" s="34"/>
      <c r="I274" s="36"/>
      <c r="J274" s="36"/>
      <c r="K274" s="33"/>
      <c r="L274" s="36">
        <f>IF(AND(I274="",J274=""),"",(N(I274)+N(J274))*(1+N(K274)/100))</f>
      </c>
      <c r="M274" s="33"/>
      <c r="N274" s="33"/>
      <c r="O274" s="32"/>
      <c r="P274" s="33">
        <f>IF(C274="","",COUNTIF($C$2:C274,C274))</f>
      </c>
    </row>
    <row r="275" spans="1:16" x14ac:dyDescent="0.25">
      <c r="A275" s="37"/>
      <c r="B275" s="38"/>
      <c r="C275" s="38"/>
      <c r="D275" s="39"/>
      <c r="E275" s="40"/>
      <c r="F275" s="39"/>
      <c r="G275" s="39"/>
      <c r="H275" s="39"/>
      <c r="I275" s="41"/>
      <c r="J275" s="41"/>
      <c r="K275" s="38"/>
      <c r="L275" s="41">
        <f>IF(AND(I275="",J275=""),"",(N(I275)+N(J275))*(1+N(K275)/100))</f>
      </c>
      <c r="M275" s="38"/>
      <c r="N275" s="38"/>
      <c r="O275" s="37"/>
      <c r="P275" s="38">
        <f>IF(C275="","",COUNTIF($C$2:C275,C275))</f>
      </c>
    </row>
    <row r="276" spans="1:16" x14ac:dyDescent="0.25">
      <c r="A276" s="32"/>
      <c r="B276" s="33"/>
      <c r="C276" s="33"/>
      <c r="D276" s="34"/>
      <c r="E276" s="35"/>
      <c r="F276" s="34"/>
      <c r="G276" s="34"/>
      <c r="H276" s="34"/>
      <c r="I276" s="36"/>
      <c r="J276" s="36"/>
      <c r="K276" s="33"/>
      <c r="L276" s="36">
        <f>IF(AND(I276="",J276=""),"",(N(I276)+N(J276))*(1+N(K276)/100))</f>
      </c>
      <c r="M276" s="33"/>
      <c r="N276" s="33"/>
      <c r="O276" s="32"/>
      <c r="P276" s="33">
        <f>IF(C276="","",COUNTIF($C$2:C276,C276))</f>
      </c>
    </row>
    <row r="277" spans="1:16" x14ac:dyDescent="0.25">
      <c r="A277" s="37"/>
      <c r="B277" s="38"/>
      <c r="C277" s="38"/>
      <c r="D277" s="39"/>
      <c r="E277" s="40"/>
      <c r="F277" s="39"/>
      <c r="G277" s="39"/>
      <c r="H277" s="39"/>
      <c r="I277" s="41"/>
      <c r="J277" s="41"/>
      <c r="K277" s="38"/>
      <c r="L277" s="41">
        <f>IF(AND(I277="",J277=""),"",(N(I277)+N(J277))*(1+N(K277)/100))</f>
      </c>
      <c r="M277" s="38"/>
      <c r="N277" s="38"/>
      <c r="O277" s="37"/>
      <c r="P277" s="38">
        <f>IF(C277="","",COUNTIF($C$2:C277,C277))</f>
      </c>
    </row>
    <row r="278" spans="1:16" x14ac:dyDescent="0.25">
      <c r="A278" s="32"/>
      <c r="B278" s="33"/>
      <c r="C278" s="33"/>
      <c r="D278" s="34"/>
      <c r="E278" s="35"/>
      <c r="F278" s="34"/>
      <c r="G278" s="34"/>
      <c r="H278" s="34"/>
      <c r="I278" s="36"/>
      <c r="J278" s="36"/>
      <c r="K278" s="33"/>
      <c r="L278" s="36">
        <f>IF(AND(I278="",J278=""),"",(N(I278)+N(J278))*(1+N(K278)/100))</f>
      </c>
      <c r="M278" s="33"/>
      <c r="N278" s="33"/>
      <c r="O278" s="32"/>
      <c r="P278" s="33">
        <f>IF(C278="","",COUNTIF($C$2:C278,C278))</f>
      </c>
    </row>
    <row r="279" spans="1:16" x14ac:dyDescent="0.25">
      <c r="A279" s="37"/>
      <c r="B279" s="38"/>
      <c r="C279" s="38"/>
      <c r="D279" s="39"/>
      <c r="E279" s="40"/>
      <c r="F279" s="39"/>
      <c r="G279" s="39"/>
      <c r="H279" s="39"/>
      <c r="I279" s="41"/>
      <c r="J279" s="41"/>
      <c r="K279" s="38"/>
      <c r="L279" s="41">
        <f>IF(AND(I279="",J279=""),"",(N(I279)+N(J279))*(1+N(K279)/100))</f>
      </c>
      <c r="M279" s="38"/>
      <c r="N279" s="38"/>
      <c r="O279" s="37"/>
      <c r="P279" s="38">
        <f>IF(C279="","",COUNTIF($C$2:C279,C279))</f>
      </c>
    </row>
    <row r="280" spans="1:16" x14ac:dyDescent="0.25">
      <c r="A280" s="32"/>
      <c r="B280" s="33"/>
      <c r="C280" s="33"/>
      <c r="D280" s="34"/>
      <c r="E280" s="35"/>
      <c r="F280" s="34"/>
      <c r="G280" s="34"/>
      <c r="H280" s="34"/>
      <c r="I280" s="36"/>
      <c r="J280" s="36"/>
      <c r="K280" s="33"/>
      <c r="L280" s="36">
        <f>IF(AND(I280="",J280=""),"",(N(I280)+N(J280))*(1+N(K280)/100))</f>
      </c>
      <c r="M280" s="33"/>
      <c r="N280" s="33"/>
      <c r="O280" s="32"/>
      <c r="P280" s="33">
        <f>IF(C280="","",COUNTIF($C$2:C280,C280))</f>
      </c>
    </row>
    <row r="281" spans="1:16" x14ac:dyDescent="0.25">
      <c r="A281" s="37"/>
      <c r="B281" s="38"/>
      <c r="C281" s="38"/>
      <c r="D281" s="39"/>
      <c r="E281" s="40"/>
      <c r="F281" s="39"/>
      <c r="G281" s="39"/>
      <c r="H281" s="39"/>
      <c r="I281" s="41"/>
      <c r="J281" s="41"/>
      <c r="K281" s="38"/>
      <c r="L281" s="41">
        <f>IF(AND(I281="",J281=""),"",(N(I281)+N(J281))*(1+N(K281)/100))</f>
      </c>
      <c r="M281" s="38"/>
      <c r="N281" s="38"/>
      <c r="O281" s="37"/>
      <c r="P281" s="38">
        <f>IF(C281="","",COUNTIF($C$2:C281,C281))</f>
      </c>
    </row>
    <row r="282" spans="1:16" x14ac:dyDescent="0.25">
      <c r="A282" s="32"/>
      <c r="B282" s="33"/>
      <c r="C282" s="33"/>
      <c r="D282" s="34"/>
      <c r="E282" s="35"/>
      <c r="F282" s="34"/>
      <c r="G282" s="34"/>
      <c r="H282" s="34"/>
      <c r="I282" s="36"/>
      <c r="J282" s="36"/>
      <c r="K282" s="33"/>
      <c r="L282" s="36">
        <f>IF(AND(I282="",J282=""),"",(N(I282)+N(J282))*(1+N(K282)/100))</f>
      </c>
      <c r="M282" s="33"/>
      <c r="N282" s="33"/>
      <c r="O282" s="32"/>
      <c r="P282" s="33">
        <f>IF(C282="","",COUNTIF($C$2:C282,C282))</f>
      </c>
    </row>
    <row r="283" spans="1:16" x14ac:dyDescent="0.25">
      <c r="A283" s="37"/>
      <c r="B283" s="38"/>
      <c r="C283" s="38"/>
      <c r="D283" s="39"/>
      <c r="E283" s="40"/>
      <c r="F283" s="39"/>
      <c r="G283" s="39"/>
      <c r="H283" s="39"/>
      <c r="I283" s="41"/>
      <c r="J283" s="41"/>
      <c r="K283" s="38"/>
      <c r="L283" s="41">
        <f>IF(AND(I283="",J283=""),"",(N(I283)+N(J283))*(1+N(K283)/100))</f>
      </c>
      <c r="M283" s="38"/>
      <c r="N283" s="38"/>
      <c r="O283" s="37"/>
      <c r="P283" s="38">
        <f>IF(C283="","",COUNTIF($C$2:C283,C283))</f>
      </c>
    </row>
    <row r="284" spans="1:16" x14ac:dyDescent="0.25">
      <c r="A284" s="32"/>
      <c r="B284" s="33"/>
      <c r="C284" s="33"/>
      <c r="D284" s="34"/>
      <c r="E284" s="35"/>
      <c r="F284" s="34"/>
      <c r="G284" s="34"/>
      <c r="H284" s="34"/>
      <c r="I284" s="36"/>
      <c r="J284" s="36"/>
      <c r="K284" s="33"/>
      <c r="L284" s="36">
        <f>IF(AND(I284="",J284=""),"",(N(I284)+N(J284))*(1+N(K284)/100))</f>
      </c>
      <c r="M284" s="33"/>
      <c r="N284" s="33"/>
      <c r="O284" s="32"/>
      <c r="P284" s="33">
        <f>IF(C284="","",COUNTIF($C$2:C284,C284))</f>
      </c>
    </row>
    <row r="285" spans="1:16" x14ac:dyDescent="0.25">
      <c r="A285" s="37"/>
      <c r="B285" s="38"/>
      <c r="C285" s="38"/>
      <c r="D285" s="39"/>
      <c r="E285" s="40"/>
      <c r="F285" s="39"/>
      <c r="G285" s="39"/>
      <c r="H285" s="39"/>
      <c r="I285" s="41"/>
      <c r="J285" s="41"/>
      <c r="K285" s="38"/>
      <c r="L285" s="41">
        <f>IF(AND(I285="",J285=""),"",(N(I285)+N(J285))*(1+N(K285)/100))</f>
      </c>
      <c r="M285" s="38"/>
      <c r="N285" s="38"/>
      <c r="O285" s="37"/>
      <c r="P285" s="38">
        <f>IF(C285="","",COUNTIF($C$2:C285,C285))</f>
      </c>
    </row>
    <row r="286" spans="1:16" x14ac:dyDescent="0.25">
      <c r="A286" s="32"/>
      <c r="B286" s="33"/>
      <c r="C286" s="33"/>
      <c r="D286" s="34"/>
      <c r="E286" s="35"/>
      <c r="F286" s="34"/>
      <c r="G286" s="34"/>
      <c r="H286" s="34"/>
      <c r="I286" s="36"/>
      <c r="J286" s="36"/>
      <c r="K286" s="33"/>
      <c r="L286" s="36">
        <f>IF(AND(I286="",J286=""),"",(N(I286)+N(J286))*(1+N(K286)/100))</f>
      </c>
      <c r="M286" s="33"/>
      <c r="N286" s="33"/>
      <c r="O286" s="32"/>
      <c r="P286" s="33">
        <f>IF(C286="","",COUNTIF($C$2:C286,C286))</f>
      </c>
    </row>
    <row r="287" spans="1:16" x14ac:dyDescent="0.25">
      <c r="A287" s="37"/>
      <c r="B287" s="38"/>
      <c r="C287" s="38"/>
      <c r="D287" s="39"/>
      <c r="E287" s="40"/>
      <c r="F287" s="39"/>
      <c r="G287" s="39"/>
      <c r="H287" s="39"/>
      <c r="I287" s="41"/>
      <c r="J287" s="41"/>
      <c r="K287" s="38"/>
      <c r="L287" s="41">
        <f>IF(AND(I287="",J287=""),"",(N(I287)+N(J287))*(1+N(K287)/100))</f>
      </c>
      <c r="M287" s="38"/>
      <c r="N287" s="38"/>
      <c r="O287" s="37"/>
      <c r="P287" s="38">
        <f>IF(C287="","",COUNTIF($C$2:C287,C287))</f>
      </c>
    </row>
    <row r="288" spans="1:16" x14ac:dyDescent="0.25">
      <c r="A288" s="32"/>
      <c r="B288" s="33"/>
      <c r="C288" s="33"/>
      <c r="D288" s="34"/>
      <c r="E288" s="35"/>
      <c r="F288" s="34"/>
      <c r="G288" s="34"/>
      <c r="H288" s="34"/>
      <c r="I288" s="36"/>
      <c r="J288" s="36"/>
      <c r="K288" s="33"/>
      <c r="L288" s="36">
        <f>IF(AND(I288="",J288=""),"",(N(I288)+N(J288))*(1+N(K288)/100))</f>
      </c>
      <c r="M288" s="33"/>
      <c r="N288" s="33"/>
      <c r="O288" s="32"/>
      <c r="P288" s="33">
        <f>IF(C288="","",COUNTIF($C$2:C288,C288))</f>
      </c>
    </row>
    <row r="289" spans="1:16" x14ac:dyDescent="0.25">
      <c r="A289" s="37"/>
      <c r="B289" s="38"/>
      <c r="C289" s="38"/>
      <c r="D289" s="39"/>
      <c r="E289" s="40"/>
      <c r="F289" s="39"/>
      <c r="G289" s="39"/>
      <c r="H289" s="39"/>
      <c r="I289" s="41"/>
      <c r="J289" s="41"/>
      <c r="K289" s="38"/>
      <c r="L289" s="41">
        <f>IF(AND(I289="",J289=""),"",(N(I289)+N(J289))*(1+N(K289)/100))</f>
      </c>
      <c r="M289" s="38"/>
      <c r="N289" s="38"/>
      <c r="O289" s="37"/>
      <c r="P289" s="38">
        <f>IF(C289="","",COUNTIF($C$2:C289,C289))</f>
      </c>
    </row>
    <row r="290" spans="1:16" x14ac:dyDescent="0.25">
      <c r="A290" s="32"/>
      <c r="B290" s="33"/>
      <c r="C290" s="33"/>
      <c r="D290" s="34"/>
      <c r="E290" s="35"/>
      <c r="F290" s="34"/>
      <c r="G290" s="34"/>
      <c r="H290" s="34"/>
      <c r="I290" s="36"/>
      <c r="J290" s="36"/>
      <c r="K290" s="33"/>
      <c r="L290" s="36">
        <f>IF(AND(I290="",J290=""),"",(N(I290)+N(J290))*(1+N(K290)/100))</f>
      </c>
      <c r="M290" s="33"/>
      <c r="N290" s="33"/>
      <c r="O290" s="32"/>
      <c r="P290" s="33">
        <f>IF(C290="","",COUNTIF($C$2:C290,C290))</f>
      </c>
    </row>
    <row r="291" spans="1:16" x14ac:dyDescent="0.25">
      <c r="A291" s="37"/>
      <c r="B291" s="38"/>
      <c r="C291" s="38"/>
      <c r="D291" s="39"/>
      <c r="E291" s="40"/>
      <c r="F291" s="39"/>
      <c r="G291" s="39"/>
      <c r="H291" s="39"/>
      <c r="I291" s="41"/>
      <c r="J291" s="41"/>
      <c r="K291" s="38"/>
      <c r="L291" s="41">
        <f>IF(AND(I291="",J291=""),"",(N(I291)+N(J291))*(1+N(K291)/100))</f>
      </c>
      <c r="M291" s="38"/>
      <c r="N291" s="38"/>
      <c r="O291" s="37"/>
      <c r="P291" s="38">
        <f>IF(C291="","",COUNTIF($C$2:C291,C291))</f>
      </c>
    </row>
    <row r="292" spans="1:16" x14ac:dyDescent="0.25">
      <c r="A292" s="32"/>
      <c r="B292" s="33"/>
      <c r="C292" s="33"/>
      <c r="D292" s="34"/>
      <c r="E292" s="35"/>
      <c r="F292" s="34"/>
      <c r="G292" s="34"/>
      <c r="H292" s="34"/>
      <c r="I292" s="36"/>
      <c r="J292" s="36"/>
      <c r="K292" s="33"/>
      <c r="L292" s="36">
        <f>IF(AND(I292="",J292=""),"",(N(I292)+N(J292))*(1+N(K292)/100))</f>
      </c>
      <c r="M292" s="33"/>
      <c r="N292" s="33"/>
      <c r="O292" s="32"/>
      <c r="P292" s="33">
        <f>IF(C292="","",COUNTIF($C$2:C292,C292))</f>
      </c>
    </row>
    <row r="293" spans="1:16" x14ac:dyDescent="0.25">
      <c r="A293" s="37"/>
      <c r="B293" s="38"/>
      <c r="C293" s="38"/>
      <c r="D293" s="39"/>
      <c r="E293" s="40"/>
      <c r="F293" s="39"/>
      <c r="G293" s="39"/>
      <c r="H293" s="39"/>
      <c r="I293" s="41"/>
      <c r="J293" s="41"/>
      <c r="K293" s="38"/>
      <c r="L293" s="41">
        <f>IF(AND(I293="",J293=""),"",(N(I293)+N(J293))*(1+N(K293)/100))</f>
      </c>
      <c r="M293" s="38"/>
      <c r="N293" s="38"/>
      <c r="O293" s="37"/>
      <c r="P293" s="38">
        <f>IF(C293="","",COUNTIF($C$2:C293,C293))</f>
      </c>
    </row>
    <row r="294" spans="1:16" x14ac:dyDescent="0.25">
      <c r="A294" s="32"/>
      <c r="B294" s="33"/>
      <c r="C294" s="33"/>
      <c r="D294" s="34"/>
      <c r="E294" s="35"/>
      <c r="F294" s="34"/>
      <c r="G294" s="34"/>
      <c r="H294" s="34"/>
      <c r="I294" s="36"/>
      <c r="J294" s="36"/>
      <c r="K294" s="33"/>
      <c r="L294" s="36">
        <f>IF(AND(I294="",J294=""),"",(N(I294)+N(J294))*(1+N(K294)/100))</f>
      </c>
      <c r="M294" s="33"/>
      <c r="N294" s="33"/>
      <c r="O294" s="32"/>
      <c r="P294" s="33">
        <f>IF(C294="","",COUNTIF($C$2:C294,C294))</f>
      </c>
    </row>
    <row r="295" spans="1:16" x14ac:dyDescent="0.25">
      <c r="A295" s="37"/>
      <c r="B295" s="38"/>
      <c r="C295" s="38"/>
      <c r="D295" s="39"/>
      <c r="E295" s="40"/>
      <c r="F295" s="39"/>
      <c r="G295" s="39"/>
      <c r="H295" s="39"/>
      <c r="I295" s="41"/>
      <c r="J295" s="41"/>
      <c r="K295" s="38"/>
      <c r="L295" s="41">
        <f>IF(AND(I295="",J295=""),"",(N(I295)+N(J295))*(1+N(K295)/100))</f>
      </c>
      <c r="M295" s="38"/>
      <c r="N295" s="38"/>
      <c r="O295" s="37"/>
      <c r="P295" s="38">
        <f>IF(C295="","",COUNTIF($C$2:C295,C295))</f>
      </c>
    </row>
    <row r="296" spans="1:16" x14ac:dyDescent="0.25">
      <c r="A296" s="32"/>
      <c r="B296" s="33"/>
      <c r="C296" s="33"/>
      <c r="D296" s="34"/>
      <c r="E296" s="35"/>
      <c r="F296" s="34"/>
      <c r="G296" s="34"/>
      <c r="H296" s="34"/>
      <c r="I296" s="36"/>
      <c r="J296" s="36"/>
      <c r="K296" s="33"/>
      <c r="L296" s="36">
        <f>IF(AND(I296="",J296=""),"",(N(I296)+N(J296))*(1+N(K296)/100))</f>
      </c>
      <c r="M296" s="33"/>
      <c r="N296" s="33"/>
      <c r="O296" s="32"/>
      <c r="P296" s="33">
        <f>IF(C296="","",COUNTIF($C$2:C296,C296))</f>
      </c>
    </row>
    <row r="297" spans="1:16" x14ac:dyDescent="0.25">
      <c r="A297" s="37"/>
      <c r="B297" s="38"/>
      <c r="C297" s="38"/>
      <c r="D297" s="39"/>
      <c r="E297" s="40"/>
      <c r="F297" s="39"/>
      <c r="G297" s="39"/>
      <c r="H297" s="39"/>
      <c r="I297" s="41"/>
      <c r="J297" s="41"/>
      <c r="K297" s="38"/>
      <c r="L297" s="41">
        <f>IF(AND(I297="",J297=""),"",(N(I297)+N(J297))*(1+N(K297)/100))</f>
      </c>
      <c r="M297" s="38"/>
      <c r="N297" s="38"/>
      <c r="O297" s="37"/>
      <c r="P297" s="38">
        <f>IF(C297="","",COUNTIF($C$2:C297,C297))</f>
      </c>
    </row>
    <row r="298" spans="1:16" x14ac:dyDescent="0.25">
      <c r="A298" s="32"/>
      <c r="B298" s="33"/>
      <c r="C298" s="33"/>
      <c r="D298" s="34"/>
      <c r="E298" s="35"/>
      <c r="F298" s="34"/>
      <c r="G298" s="34"/>
      <c r="H298" s="34"/>
      <c r="I298" s="36"/>
      <c r="J298" s="36"/>
      <c r="K298" s="33"/>
      <c r="L298" s="36">
        <f>IF(AND(I298="",J298=""),"",(N(I298)+N(J298))*(1+N(K298)/100))</f>
      </c>
      <c r="M298" s="33"/>
      <c r="N298" s="33"/>
      <c r="O298" s="32"/>
      <c r="P298" s="33">
        <f>IF(C298="","",COUNTIF($C$2:C298,C298))</f>
      </c>
    </row>
    <row r="299" spans="1:16" x14ac:dyDescent="0.25">
      <c r="A299" s="37"/>
      <c r="B299" s="38"/>
      <c r="C299" s="38"/>
      <c r="D299" s="39"/>
      <c r="E299" s="40"/>
      <c r="F299" s="39"/>
      <c r="G299" s="39"/>
      <c r="H299" s="39"/>
      <c r="I299" s="41"/>
      <c r="J299" s="41"/>
      <c r="K299" s="38"/>
      <c r="L299" s="41">
        <f>IF(AND(I299="",J299=""),"",(N(I299)+N(J299))*(1+N(K299)/100))</f>
      </c>
      <c r="M299" s="38"/>
      <c r="N299" s="38"/>
      <c r="O299" s="37"/>
      <c r="P299" s="38">
        <f>IF(C299="","",COUNTIF($C$2:C299,C299))</f>
      </c>
    </row>
    <row r="300" spans="1:16" x14ac:dyDescent="0.25">
      <c r="A300" s="32"/>
      <c r="B300" s="33"/>
      <c r="C300" s="33"/>
      <c r="D300" s="34"/>
      <c r="E300" s="35"/>
      <c r="F300" s="34"/>
      <c r="G300" s="34"/>
      <c r="H300" s="34"/>
      <c r="I300" s="36"/>
      <c r="J300" s="36"/>
      <c r="K300" s="33"/>
      <c r="L300" s="36">
        <f>IF(AND(I300="",J300=""),"",(N(I300)+N(J300))*(1+N(K300)/100))</f>
      </c>
      <c r="M300" s="33"/>
      <c r="N300" s="33"/>
      <c r="O300" s="32"/>
      <c r="P300" s="33">
        <f>IF(C300="","",COUNTIF($C$2:C300,C300))</f>
      </c>
    </row>
  </sheetData>
  <autoFilter ref="A1:P1"/>
  <conditionalFormatting sqref="N2:N300">
    <cfRule type="cellIs" dxfId="0" priority="1" operator="equal">
      <formula>"Təmirdə"</formula>
    </cfRule>
  </conditionalFormatting>
  <conditionalFormatting sqref="N2:N300">
    <cfRule type="cellIs" dxfId="1" priority="1" operator="equal">
      <formula>"Hazır"</formula>
    </cfRule>
  </conditionalFormatting>
  <conditionalFormatting sqref="P2:P300">
    <cfRule type="expression" dxfId="2" priority="1">
      <formula>AND(ISNUMBER(P2),P2&gt;1)</formula>
    </cfRule>
  </conditionalFormatting>
  <dataValidations count="4">
    <dataValidation type="list" allowBlank="1" showErrorMessage="1" errorTitle="Yanlış dəyər" error="Zəhmət olmasa siyahıdan bir seçim edin." sqref="M10:M300">
      <formula1>"Nağd,Kredit Kartı,Köçürmə"</formula1>
    </dataValidation>
    <dataValidation type="list" allowBlank="1" showErrorMessage="1" errorTitle="Yanlış dəyər" error="Zəhmət olmasa siyahıdan bir seçim edin." sqref="M2:M300">
      <formula1>"Nağd,Kredit Kartı,Köçürmə"</formula1>
    </dataValidation>
    <dataValidation type="list" allowBlank="1" showErrorMessage="1" errorTitle="Yanlış dəyər" error="Zəhmət olmasa siyahıdan bir seçim edin." sqref="N10:N300">
      <formula1>"Təhvil alındı,Təmirdə,Hazır,Təhvil verildi"</formula1>
    </dataValidation>
    <dataValidation type="list" allowBlank="1" showErrorMessage="1" errorTitle="Yanlış dəyər" error="Zəhmət olmasa siyahıdan bir seçim edin." sqref="N2:N300">
      <formula1>"Təhvil alındı,Təmirdə,Hazır,Təhvil verildi"</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2" t="s">
        <v>123</v>
      </c>
    </row>
    <row r="3" spans="2:2" x14ac:dyDescent="0.25">
      <c r="B3" s="43" t="s">
        <v>124</v>
      </c>
    </row>
    <row r="5" spans="2:5" x14ac:dyDescent="0.25">
      <c r="B5" s="44" t="s">
        <v>125</v>
      </c>
      <c r="C5" s="45"/>
      <c r="E5" s="46" t="s">
        <v>126</v>
      </c>
    </row>
    <row r="6" ht="30" customHeight="1" spans="2:5" x14ac:dyDescent="0.25">
      <c r="B6" s="47" t="s">
        <v>127</v>
      </c>
      <c r="C6" s="48">
        <f>COUNTA('Servis Qeydləri'!B2:B300)</f>
      </c>
      <c r="E6" s="49" t="s">
        <v>128</v>
      </c>
    </row>
    <row r="7" ht="30" customHeight="1" spans="2:5" x14ac:dyDescent="0.25">
      <c r="B7" s="47" t="s">
        <v>129</v>
      </c>
      <c r="C7" s="48">
        <f>SUMPRODUCT(('Servis Qeydləri'!C2:C300&lt;&gt;"")/COUNTIF('Servis Qeydləri'!C2:C300,'Servis Qeydləri'!C2:C300&amp;""))</f>
      </c>
      <c r="E7" s="49" t="s">
        <v>130</v>
      </c>
    </row>
    <row r="8" ht="30" customHeight="1" spans="2:5" x14ac:dyDescent="0.25">
      <c r="B8" s="47" t="s">
        <v>131</v>
      </c>
      <c r="C8" s="48">
        <f>COUNTIF('Servis Qeydləri'!N2:N300,"Təhvil alındı")</f>
      </c>
      <c r="E8" s="49" t="s">
        <v>132</v>
      </c>
    </row>
    <row r="9" ht="30" customHeight="1" spans="2:5" x14ac:dyDescent="0.25">
      <c r="B9" s="47" t="s">
        <v>133</v>
      </c>
      <c r="C9" s="48">
        <f>COUNTIF('Servis Qeydləri'!N2:N300,"Təmirdə")</f>
      </c>
      <c r="E9" s="49" t="s">
        <v>134</v>
      </c>
    </row>
    <row r="10" ht="30" customHeight="1" spans="2:5" x14ac:dyDescent="0.25">
      <c r="B10" s="47" t="s">
        <v>135</v>
      </c>
      <c r="C10" s="48">
        <f>COUNTIF('Servis Qeydləri'!N2:N300,"Hazır")</f>
      </c>
      <c r="E10" s="49" t="s">
        <v>136</v>
      </c>
    </row>
    <row r="11" spans="2:3" x14ac:dyDescent="0.25">
      <c r="B11" s="47" t="s">
        <v>137</v>
      </c>
      <c r="C11" s="50">
        <f>SUMIFS('Servis Qeydləri'!J2:J300,'Servis Qeydləri'!A2:A300,"&gt;="&amp;DATE(YEAR(TODAY()),MONTH(TODAY()),1),'Servis Qeydləri'!A2:A300,"&lt;="&amp;EOMONTH(TODAY(),0))</f>
      </c>
    </row>
    <row r="12" ht="24" customHeight="1" spans="2:5" x14ac:dyDescent="0.25">
      <c r="B12" s="47" t="s">
        <v>138</v>
      </c>
      <c r="C12" s="50">
        <f>SUMIFS('Servis Qeydləri'!I2:I300,'Servis Qeydləri'!A2:A300,"&gt;="&amp;DATE(YEAR(TODAY()),MONTH(TODAY()),1),'Servis Qeydləri'!A2:A300,"&lt;="&amp;EOMONTH(TODAY(),0))</f>
      </c>
      <c r="E12" s="51" t="s">
        <v>139</v>
      </c>
    </row>
    <row r="13" spans="2:3" x14ac:dyDescent="0.25">
      <c r="B13" s="47" t="s">
        <v>140</v>
      </c>
      <c r="C13" s="50">
        <f>SUMIFS('Servis Qeydləri'!L2:L300,'Servis Qeydləri'!A2:A300,"&gt;="&amp;DATE(YEAR(TODAY()),MONTH(TODAY()),1),'Servis Qeydləri'!A2:A300,"&lt;="&amp;EOMONTH(TODAY(),0))</f>
      </c>
    </row>
    <row r="14" spans="2:3" x14ac:dyDescent="0.25">
      <c r="B14" s="47" t="s">
        <v>141</v>
      </c>
      <c r="C14" s="50">
        <f>SUMIFS('Servis Qeydləri'!L2:L300,'Servis Qeydləri'!M2:M300,"Nağd",'Servis Qeydləri'!A2:A300,"&gt;="&amp;DATE(YEAR(TODAY()),MONTH(TODAY()),1),'Servis Qeydləri'!A2:A300,"&lt;="&amp;EOMONTH(TODAY(),0))</f>
      </c>
    </row>
    <row r="15" spans="2:3" x14ac:dyDescent="0.25">
      <c r="B15" s="47" t="s">
        <v>142</v>
      </c>
      <c r="C15" s="50">
        <f>SUMIFS('Servis Qeydləri'!L2:L300,'Servis Qeydləri'!M2:M300,"Kredit Kartı",'Servis Qeydləri'!A2:A300,"&gt;="&amp;DATE(YEAR(TODAY()),MONTH(TODAY()),1),'Servis Qeydləri'!A2:A300,"&lt;="&amp;EOMONTH(TODAY(),0))</f>
      </c>
    </row>
    <row r="16" spans="2:3" x14ac:dyDescent="0.25">
      <c r="B16" s="47" t="s">
        <v>143</v>
      </c>
      <c r="C16" s="50">
        <f>SUMIFS('Servis Qeydləri'!L2:L300,'Servis Qeydləri'!M2:M300,"Köçürmə",'Servis Qeydləri'!A2:A300,"&gt;="&amp;DATE(YEAR(TODAY()),MONTH(TODAY()),1),'Servis Qeydləri'!A2:A300,"&lt;="&amp;EOMONTH(TODAY(),0))</f>
      </c>
    </row>
    <row r="17" spans="2:3" x14ac:dyDescent="0.25">
      <c r="B17" s="47" t="s">
        <v>144</v>
      </c>
      <c r="C17" s="50">
        <f>SUMIFS('Servis Qeydləri'!L2:L300,'Servis Qeydləri'!M2:M300,"")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52" t="s">
        <v>73</v>
      </c>
      <c r="B1" s="52" t="s">
        <v>54</v>
      </c>
      <c r="C1" s="52" t="s">
        <v>145</v>
      </c>
    </row>
    <row r="2" spans="1:3" x14ac:dyDescent="0.25">
      <c r="A2" t="s">
        <v>86</v>
      </c>
      <c r="B2" t="s">
        <v>122</v>
      </c>
      <c r="C2" t="s">
        <v>146</v>
      </c>
    </row>
    <row r="3" spans="1:3" x14ac:dyDescent="0.25">
      <c r="A3" t="s">
        <v>82</v>
      </c>
      <c r="B3" t="s">
        <v>114</v>
      </c>
      <c r="C3" t="s">
        <v>147</v>
      </c>
    </row>
    <row r="4" spans="1:3" x14ac:dyDescent="0.25">
      <c r="A4" t="s">
        <v>93</v>
      </c>
      <c r="B4" t="s">
        <v>55</v>
      </c>
      <c r="C4" t="s">
        <v>21</v>
      </c>
    </row>
    <row r="5" spans="2:3" x14ac:dyDescent="0.25">
      <c r="B5" t="s">
        <v>83</v>
      </c>
      <c r="C5" t="s">
        <v>148</v>
      </c>
    </row>
    <row r="6" spans="3:3" x14ac:dyDescent="0.25">
      <c r="C6" t="s">
        <v>149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İş Əmri</vt:lpstr>
      <vt:lpstr>Servis Qeydləri</vt:lpstr>
      <vt:lpstr>Xülasə</vt:lpstr>
      <vt:lpstr>Siyahılar</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Oto Servis İş Emri ve Servis Kayıtları — ücretsiz Excel şablonu · stokexcel.com</dc:description>
  <cp:keywords/>
  <cp:category/>
  <cp:lastModifiedBy>Unknown</cp:lastModifiedBy>
  <dcterms:created xsi:type="dcterms:W3CDTF">2026-08-26T00:00:00Z</dcterms:created>
  <dcterms:modified xsi:type="dcterms:W3CDTF">2026-10-05T17:31:58Z</dcterms:modified>
</cp:coreProperties>
</file>