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Ödəniş Qəbzi" state="visible" r:id="rId4"/>
    <sheet sheetId="2" name="Məlumat" state="visible" r:id="rId5"/>
    <sheet sheetId="3" name="Xülasə" state="visible" r:id="rId6"/>
    <sheet sheetId="4" name="Siyahılar" state="visible" r:id="rId7"/>
  </sheets>
  <definedNames>
    <definedName name="_xlnm.Print_Area" localSheetId="0">'Ödəniş Qəbzi'!$B1:$F41</definedName>
  </definedNames>
  <calcPr calcId="171027" fullCalcOnLoad="1"/>
</workbook>
</file>

<file path=xl/sharedStrings.xml><?xml version="1.0" encoding="utf-8"?>
<sst xmlns="http://schemas.openxmlformats.org/spreadsheetml/2006/main" count="124" uniqueCount="76">
  <si>
    <t>MÜƏSSİSƏNİN ADI</t>
  </si>
  <si>
    <t>ÖDƏNİŞ QƏBZİ</t>
  </si>
  <si>
    <t>Ünvan · Telefon</t>
  </si>
  <si>
    <t>Seriya / Sıra No</t>
  </si>
  <si>
    <t>T-0057</t>
  </si>
  <si>
    <t>MÜƏSSİSƏ NÜSXƏSİ — imzalatdırıb saxlayın</t>
  </si>
  <si>
    <t>Tarix</t>
  </si>
  <si>
    <t>Pulu alan (şəxs / şirkət)</t>
  </si>
  <si>
    <t>Ali Yıldız — 0544 000 00 00</t>
  </si>
  <si>
    <t>Şəxsiyyət vəsiqəsi / vergi no</t>
  </si>
  <si>
    <t>Məbləğ (rəqəmlə)</t>
  </si>
  <si>
    <t>Ödəniş üsulu</t>
  </si>
  <si>
    <t>Nağd</t>
  </si>
  <si>
    <t>Məbləğ (yazı ilə)</t>
  </si>
  <si>
    <t>Yalnız min səkkiz yüz Türk lirəsi</t>
  </si>
  <si>
    <t>Ödəniş səbəbi</t>
  </si>
  <si>
    <t>Anbarın boşaldılması işçiliyi — 2 günlük gündəlik haqq</t>
  </si>
  <si>
    <t>Xərc növü</t>
  </si>
  <si>
    <t>Gündəlik haqq / işçilik</t>
  </si>
  <si>
    <t>Çek / veksel məlumatı</t>
  </si>
  <si>
    <t>Yuxarıda yazılmış məbləği göstərilən ödəniş növü ilə və izahda yazılmış məqsəd üçün tam təhvil aldım.</t>
  </si>
  <si>
    <t>PULU ALAN — Ad Soyad / İmza</t>
  </si>
  <si>
    <t>ÖDƏYƏN — Ad Soyad / İmza / Möhür</t>
  </si>
  <si>
    <t>✂ - - - - - - - - - - - - - - - - - - - - - - - - - - - - - - - - - - - - - - - - - - - - - - - - - - - - - - - - - - - -</t>
  </si>
  <si>
    <t>PULU ALANIN NÜSXƏSİ — üst nüsxədən avtomatik dolur</t>
  </si>
  <si>
    <t>Xərci və təchizatçı ödənişini telefondan daxil edin, kassa hesabatı özü hazırlansın — Ofisx →</t>
  </si>
  <si>
    <t>Pulsuz şablon · stokexcel.com — yalnız üst nüsxənin açıq mavi xanalarını doldurun. Bu qəbz faktura və ya xərc pusulası (gider pusulası, Türkiyədə fiziki şəxsdən alışı rəsmiləşdirən sənəd) əvəzinə keçmir.</t>
  </si>
  <si>
    <t>Pulu Alan</t>
  </si>
  <si>
    <t>Ödəniş Səbəbi</t>
  </si>
  <si>
    <t>Xərc Növü</t>
  </si>
  <si>
    <t>Ödəniş Üsulu</t>
  </si>
  <si>
    <t>Məbləğ</t>
  </si>
  <si>
    <t>Status</t>
  </si>
  <si>
    <t>Ödəyən</t>
  </si>
  <si>
    <t>T-0053</t>
  </si>
  <si>
    <t>Mehmet Aras</t>
  </si>
  <si>
    <t>Sentyabr işçi avansı</t>
  </si>
  <si>
    <t>Avans</t>
  </si>
  <si>
    <t>Etibarlı</t>
  </si>
  <si>
    <t>Selin</t>
  </si>
  <si>
    <t>T-0054</t>
  </si>
  <si>
    <t>Kara Nakliyat</t>
  </si>
  <si>
    <t>Şəhər daxili daşıma, 2 reys</t>
  </si>
  <si>
    <t>Daşıma / karqo</t>
  </si>
  <si>
    <t>T-0055</t>
  </si>
  <si>
    <t>Aydın Topdan</t>
  </si>
  <si>
    <t>Avqust alışlarına qarşı</t>
  </si>
  <si>
    <t>Təchizatçı ödənişi</t>
  </si>
  <si>
    <t>Çek</t>
  </si>
  <si>
    <t>Murat</t>
  </si>
  <si>
    <t>T-0056</t>
  </si>
  <si>
    <t>Ayten Kaya</t>
  </si>
  <si>
    <t>Qaytarılan məhsulun bədəli</t>
  </si>
  <si>
    <t>Müştəri qaytarması</t>
  </si>
  <si>
    <t>Ləğv</t>
  </si>
  <si>
    <t>Ali Yıldız</t>
  </si>
  <si>
    <t>Ödəniş Qəbzi</t>
  </si>
  <si>
    <t>Pulsuz Excel şablonu · stokexcel.com</t>
  </si>
  <si>
    <t>XÜLASƏ</t>
  </si>
  <si>
    <t>NECƏ İSTİFADƏ EDİLİR?</t>
  </si>
  <si>
    <t>Verilən qəbz</t>
  </si>
  <si>
    <t>1. "Ödəniş Qəbzi" vərəqinin yuxarısına müəssisənizin adını, ünvanını və telefonunuzu yazın.</t>
  </si>
  <si>
    <t>Ləğv edilən qəbz</t>
  </si>
  <si>
    <t>2. Hər ödənişdə sıra nömrəsini əvvəlkinin davamı kimi verin; tarix, pulu alan, məbləğ (rəqəm və yazı ilə), ödəniş növü, ödəniş səbəbi və xərc növünü doldurun.</t>
  </si>
  <si>
    <t>Cəmi ödəniş (etibarlı)</t>
  </si>
  <si>
    <t>3. Çek və ya veksellə ödəmisinizsə, bankı, seriya nömrəsini və ödəniş müddətini "Çek / veksel məlumatı" sətrinə yazın. Alt nüsxə üst nüsxədən düsturla dolur.</t>
  </si>
  <si>
    <t>Nağd ödənən</t>
  </si>
  <si>
    <t>4. Səhifəni çap edin, ÜST nüsxəni pulu alan şəxsə imzalatdırıb saxlayın; alt nüsxəni ona verin. Qəbzi bu "Data" vərəqinə tək sətir kimi əlavə edin.</t>
  </si>
  <si>
    <t>5. Səhv qəbzi silməyin, Status sütununda "Ləğv" seçib yenisini yazın; Xülasə vərəqi xərc növünə görə cəmi göstərir.</t>
  </si>
  <si>
    <t>Excel çatmadıqda: Ofisx ilə bulud üzərindən, telefondan, avtomatik →</t>
  </si>
  <si>
    <t>İcarə</t>
  </si>
  <si>
    <t>Digər xərc</t>
  </si>
  <si>
    <t>Bank köçürməsi</t>
  </si>
  <si>
    <t>Kredit kartı</t>
  </si>
  <si>
    <t>Veksel</t>
  </si>
  <si>
    <t>Digər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</si>
</sst>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Yanlış dəyər" error="Zəhmət olmasa siyahıdan bir seçim edin." sqref="C11">
      <formula1>"Təchizatçı ödənişi,Gündəlik haqq / işçilik,Avans,İcarə,Daşıma / karqo,Müştəri qaytarması,Digər xərc"</formula1>
    </dataValidation>
    <dataValidation type="list" allowBlank="1" showErrorMessage="1" errorTitle="Yanlış dəyər" error="Zəhmət olmasa siyahıdan bir seçim edin." sqref="E8">
      <formula1>"Nağd,Bank köçürməsi,Kredit kartı,Çek,Veksel,Digər"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28</v>
      </c>
      <c r="E1" s="22" t="s">
        <v>29</v>
      </c>
      <c r="F1" s="22" t="s">
        <v>30</v>
      </c>
      <c r="G1" s="22" t="s">
        <v>31</v>
      </c>
      <c r="H1" s="22" t="s">
        <v>32</v>
      </c>
      <c r="I1" s="22" t="s">
        <v>33</v>
      </c>
    </row>
    <row r="2" spans="1:9" x14ac:dyDescent="0.25">
      <c r="A2" s="23">
        <v>46268</v>
      </c>
      <c r="B2" s="24" t="s">
        <v>34</v>
      </c>
      <c r="C2" s="25" t="s">
        <v>35</v>
      </c>
      <c r="D2" s="25" t="s">
        <v>36</v>
      </c>
      <c r="E2" s="25" t="s">
        <v>37</v>
      </c>
      <c r="F2" s="25" t="s">
        <v>12</v>
      </c>
      <c r="G2" s="26">
        <v>3000</v>
      </c>
      <c r="H2" s="24" t="s">
        <v>38</v>
      </c>
      <c r="I2" s="25" t="s">
        <v>39</v>
      </c>
    </row>
    <row r="3" spans="1:9" x14ac:dyDescent="0.25">
      <c r="A3" s="27">
        <v>46274</v>
      </c>
      <c r="B3" s="28" t="s">
        <v>40</v>
      </c>
      <c r="C3" s="29" t="s">
        <v>41</v>
      </c>
      <c r="D3" s="29" t="s">
        <v>42</v>
      </c>
      <c r="E3" s="29" t="s">
        <v>43</v>
      </c>
      <c r="F3" s="29" t="s">
        <v>12</v>
      </c>
      <c r="G3" s="30">
        <v>1200</v>
      </c>
      <c r="H3" s="28" t="s">
        <v>38</v>
      </c>
      <c r="I3" s="29" t="s">
        <v>39</v>
      </c>
    </row>
    <row r="4" spans="1:9" x14ac:dyDescent="0.25">
      <c r="A4" s="23">
        <v>46280</v>
      </c>
      <c r="B4" s="24" t="s">
        <v>44</v>
      </c>
      <c r="C4" s="25" t="s">
        <v>45</v>
      </c>
      <c r="D4" s="25" t="s">
        <v>46</v>
      </c>
      <c r="E4" s="25" t="s">
        <v>47</v>
      </c>
      <c r="F4" s="25" t="s">
        <v>48</v>
      </c>
      <c r="G4" s="26">
        <v>25000</v>
      </c>
      <c r="H4" s="24" t="s">
        <v>38</v>
      </c>
      <c r="I4" s="25" t="s">
        <v>49</v>
      </c>
    </row>
    <row r="5" spans="1:9" x14ac:dyDescent="0.25">
      <c r="A5" s="27">
        <v>46285</v>
      </c>
      <c r="B5" s="28" t="s">
        <v>50</v>
      </c>
      <c r="C5" s="29" t="s">
        <v>51</v>
      </c>
      <c r="D5" s="29" t="s">
        <v>52</v>
      </c>
      <c r="E5" s="29" t="s">
        <v>53</v>
      </c>
      <c r="F5" s="29" t="s">
        <v>12</v>
      </c>
      <c r="G5" s="30">
        <v>450</v>
      </c>
      <c r="H5" s="28" t="s">
        <v>54</v>
      </c>
      <c r="I5" s="29" t="s">
        <v>49</v>
      </c>
    </row>
    <row r="6" spans="1:9" x14ac:dyDescent="0.25">
      <c r="A6" s="23">
        <v>46291</v>
      </c>
      <c r="B6" s="24" t="s">
        <v>4</v>
      </c>
      <c r="C6" s="25" t="s">
        <v>55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38</v>
      </c>
      <c r="I6" s="25" t="s">
        <v>39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"Ləğv"</formula>
    </cfRule>
  </conditionalFormatting>
  <dataValidations count="6">
    <dataValidation type="list" allowBlank="1" showErrorMessage="1" errorTitle="Yanlış dəyər" error="Zəhmət olmasa siyahıdan bir seçim edin." sqref="E10:E300">
      <formula1>"Təchizatçı ödənişi,Gündəlik haqq / işçilik,Avans,İcarə,Daşıma / karqo,Müştəri qaytarması,Digər xərc"</formula1>
    </dataValidation>
    <dataValidation type="list" allowBlank="1" showErrorMessage="1" errorTitle="Yanlış dəyər" error="Zəhmət olmasa siyahıdan bir seçim edin." sqref="E2:E300">
      <formula1>"Təchizatçı ödənişi,Gündəlik haqq / işçilik,Avans,İcarə,Daşıma / karqo,Müştəri qaytarması,Digər xərc"</formula1>
    </dataValidation>
    <dataValidation type="list" allowBlank="1" showErrorMessage="1" errorTitle="Yanlış dəyər" error="Zəhmət olmasa siyahıdan bir seçim edin." sqref="F10:F300">
      <formula1>"Nağd,Bank köçürməsi,Kredit kartı,Çek,Veksel,Digər"</formula1>
    </dataValidation>
    <dataValidation type="list" allowBlank="1" showErrorMessage="1" errorTitle="Yanlış dəyər" error="Zəhmət olmasa siyahıdan bir seçim edin." sqref="F2:F300">
      <formula1>"Nağd,Bank köçürməsi,Kredit kartı,Çek,Veksel,Digər"</formula1>
    </dataValidation>
    <dataValidation type="list" allowBlank="1" showErrorMessage="1" errorTitle="Yanlış dəyər" error="Zəhmət olmasa siyahıdan bir seçim edin." sqref="H10:H300">
      <formula1>"Etibarlı,Ləğv"</formula1>
    </dataValidation>
    <dataValidation type="list" allowBlank="1" showErrorMessage="1" errorTitle="Yanlış dəyər" error="Zəhmət olmasa siyahıdan bir seçim edin." sqref="H2:H300">
      <formula1>"Etibarlı,Ləğv"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56</v>
      </c>
    </row>
    <row r="3" spans="2:2" x14ac:dyDescent="0.25">
      <c r="B3" s="32" t="s">
        <v>57</v>
      </c>
    </row>
    <row r="5" spans="2:5" x14ac:dyDescent="0.25">
      <c r="B5" s="33" t="s">
        <v>58</v>
      </c>
      <c r="C5" s="34"/>
      <c r="E5" s="35" t="s">
        <v>59</v>
      </c>
    </row>
    <row r="6" ht="30" customHeight="1" spans="2:5" x14ac:dyDescent="0.25">
      <c r="B6" s="36" t="s">
        <v>60</v>
      </c>
      <c r="C6" s="37">
        <f>COUNTA('Məlumat'!B2:B300)</f>
      </c>
      <c r="E6" s="38" t="s">
        <v>61</v>
      </c>
    </row>
    <row r="7" ht="30" customHeight="1" spans="2:5" x14ac:dyDescent="0.25">
      <c r="B7" s="36" t="s">
        <v>62</v>
      </c>
      <c r="C7" s="37">
        <f>COUNTIF('Məlumat'!H2:H300,"Ləğv")</f>
      </c>
      <c r="E7" s="38" t="s">
        <v>63</v>
      </c>
    </row>
    <row r="8" ht="30" customHeight="1" spans="2:5" x14ac:dyDescent="0.25">
      <c r="B8" s="36" t="s">
        <v>64</v>
      </c>
      <c r="C8" s="39">
        <f>SUMIF('Məlumat'!H2:H300,"Etibarlı",'Məlumat'!G2:G300)</f>
      </c>
      <c r="E8" s="38" t="s">
        <v>65</v>
      </c>
    </row>
    <row r="9" ht="30" customHeight="1" spans="2:5" x14ac:dyDescent="0.25">
      <c r="B9" s="36" t="s">
        <v>66</v>
      </c>
      <c r="C9" s="39">
        <f>SUMIFS('Məlumat'!G2:G300,'Məlumat'!H2:H300,"Etibarlı",'Məlumat'!F2:F300,"Nağd")</f>
      </c>
      <c r="E9" s="38" t="s">
        <v>67</v>
      </c>
    </row>
    <row r="10" ht="30" customHeight="1" spans="2:5" x14ac:dyDescent="0.25">
      <c r="B10" s="36" t="s">
        <v>47</v>
      </c>
      <c r="C10" s="39">
        <f>SUMIFS('Məlumat'!G2:G300,'Məlumat'!H2:H300,"Etibarlı",'Məlumat'!E2:E300,"Təchizatçı ödənişi")</f>
      </c>
      <c r="E10" s="38" t="s">
        <v>68</v>
      </c>
    </row>
    <row r="11" spans="2:3" x14ac:dyDescent="0.25">
      <c r="B11" s="36" t="s">
        <v>18</v>
      </c>
      <c r="C11" s="39">
        <f>SUMIFS('Məlumat'!G2:G300,'Məlumat'!H2:H300,"Etibarlı",'Məlumat'!E2:E300,"Gündəlik haqq / işçilik")</f>
      </c>
    </row>
    <row r="12" ht="24" customHeight="1" spans="2:5" x14ac:dyDescent="0.25">
      <c r="B12" s="36" t="s">
        <v>37</v>
      </c>
      <c r="C12" s="39">
        <f>SUMIFS('Məlumat'!G2:G300,'Məlumat'!H2:H300,"Etibarlı",'Məlumat'!E2:E300,"Avans")</f>
      </c>
      <c r="E12" s="40" t="s">
        <v>69</v>
      </c>
    </row>
    <row r="13" spans="2:3" x14ac:dyDescent="0.25">
      <c r="B13" s="36" t="s">
        <v>70</v>
      </c>
      <c r="C13" s="39">
        <f>SUMIFS('Məlumat'!G2:G300,'Məlumat'!H2:H300,"Etibarlı",'Məlumat'!E2:E300,"İcarə")</f>
      </c>
    </row>
    <row r="14" spans="2:3" x14ac:dyDescent="0.25">
      <c r="B14" s="36" t="s">
        <v>43</v>
      </c>
      <c r="C14" s="39">
        <f>SUMIFS('Məlumat'!G2:G300,'Məlumat'!H2:H300,"Etibarlı",'Məlumat'!E2:E300,"Daşıma / karqo")</f>
      </c>
    </row>
    <row r="15" spans="2:3" x14ac:dyDescent="0.25">
      <c r="B15" s="36" t="s">
        <v>53</v>
      </c>
      <c r="C15" s="39">
        <f>SUMIFS('Məlumat'!G2:G300,'Məlumat'!H2:H300,"Etibarlı",'Məlumat'!E2:E300,"Müştəri qaytarması")</f>
      </c>
    </row>
    <row r="16" spans="2:3" x14ac:dyDescent="0.25">
      <c r="B16" s="36" t="s">
        <v>71</v>
      </c>
      <c r="C16" s="39">
        <f>SUMIFS('Məlumat'!G2:G300,'Məlumat'!H2:H300,"Etibarlı",'Məlumat'!E2:E300,"Digər xərc")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29</v>
      </c>
      <c r="B1" s="41" t="s">
        <v>30</v>
      </c>
      <c r="C1" s="41" t="s">
        <v>32</v>
      </c>
    </row>
    <row r="2" spans="1:3" x14ac:dyDescent="0.25">
      <c r="A2" t="s">
        <v>47</v>
      </c>
      <c r="B2" t="s">
        <v>12</v>
      </c>
      <c r="C2" t="s">
        <v>38</v>
      </c>
    </row>
    <row r="3" spans="1:3" x14ac:dyDescent="0.25">
      <c r="A3" t="s">
        <v>18</v>
      </c>
      <c r="B3" t="s">
        <v>72</v>
      </c>
      <c r="C3" t="s">
        <v>54</v>
      </c>
    </row>
    <row r="4" spans="1:2" x14ac:dyDescent="0.25">
      <c r="A4" t="s">
        <v>37</v>
      </c>
      <c r="B4" t="s">
        <v>73</v>
      </c>
    </row>
    <row r="5" spans="1:2" x14ac:dyDescent="0.25">
      <c r="A5" t="s">
        <v>70</v>
      </c>
      <c r="B5" t="s">
        <v>48</v>
      </c>
    </row>
    <row r="6" spans="1:2" x14ac:dyDescent="0.25">
      <c r="A6" t="s">
        <v>43</v>
      </c>
      <c r="B6" t="s">
        <v>74</v>
      </c>
    </row>
    <row r="7" spans="1:2" x14ac:dyDescent="0.25">
      <c r="A7" t="s">
        <v>53</v>
      </c>
      <c r="B7" t="s">
        <v>75</v>
      </c>
    </row>
    <row r="8" spans="1:1" x14ac:dyDescent="0.25">
      <c r="A8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Ödəniş Qəbzi</vt:lpstr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