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зписка за изплатена сума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'Разписка за изплатена сума'!$B1:$F41</definedName>
  </definedNames>
  <calcPr calcId="171027" fullCalcOnLoad="1"/>
</workbook>
</file>

<file path=xl/sharedStrings.xml><?xml version="1.0" encoding="utf-8"?>
<sst xmlns="http://schemas.openxmlformats.org/spreadsheetml/2006/main" count="124" uniqueCount="74">
  <si>
    <t>НАИМЕНОВАНИЕ НА ФИРМАТА</t>
  </si>
  <si>
    <t>РАЗПИСКА ЗА ИЗПЛАТЕНА СУМА</t>
  </si>
  <si>
    <t>Адрес · Телефон</t>
  </si>
  <si>
    <t>Серия / пореден №</t>
  </si>
  <si>
    <t>T-0057</t>
  </si>
  <si>
    <t>ЕКЗЕМПЛЯР ЗА ФИРМАТА — подпишете и съхранявайте</t>
  </si>
  <si>
    <t>Дата</t>
  </si>
  <si>
    <t>Получател на парите (лице / фирма)</t>
  </si>
  <si>
    <t>Ali Yıldız — 0544 000 00 00</t>
  </si>
  <si>
    <t>Личен идентификационен / данъчен №</t>
  </si>
  <si>
    <t>Сума (с цифри)</t>
  </si>
  <si>
    <t>Начин на плащане</t>
  </si>
  <si>
    <t>В брой</t>
  </si>
  <si>
    <t>Сума (с думи)</t>
  </si>
  <si>
    <t>Само хиляда и осемстотин турски лири</t>
  </si>
  <si>
    <t>Основание за плащането</t>
  </si>
  <si>
    <t>Труд за разтоварване на склад — надница за 2 дни</t>
  </si>
  <si>
    <t>Вид разход</t>
  </si>
  <si>
    <t>Надница / труд</t>
  </si>
  <si>
    <t>Данни за чек / запис на заповед</t>
  </si>
  <si>
    <t>Получих изцяло горепосочената сума чрез посочения начин на плащане и срещу основанието, записано в описанието.</t>
  </si>
  <si>
    <t>ПОЛУЧИЛ ПАРИТЕ — Име и фамилия / Подпис</t>
  </si>
  <si>
    <t>ИЗПЛАТИЛ — Име и фамилия / Подпис / Печат</t>
  </si>
  <si>
    <t>✂ - - - - - - - - - - - - - - - - - - - - - - - - - - - - - - - - - - - - - - - - - - - - - - - - - - - - - - - - - - - -</t>
  </si>
  <si>
    <t>ЕКЗЕМПЛЯР ЗА ПОЛУЧАТЕЛЯ — попълва се автоматично от горния екземпляр</t>
  </si>
  <si>
    <t>Въвеждайте разходите и плащанията към доставчици от телефона и касовият отчет се изготвя автоматично — Ofisx →</t>
  </si>
  <si>
    <t>Безплатен шаблон · stokexcel.com — попълвайте само светлосините клетки на горния екземпляр. Тази разписка не замества фактура или разходен документ (gider pusulası — турски документ за разход от лице без фактура).</t>
  </si>
  <si>
    <t>Получател</t>
  </si>
  <si>
    <t>Основание</t>
  </si>
  <si>
    <t>Сума</t>
  </si>
  <si>
    <t>Статус</t>
  </si>
  <si>
    <t>Платец</t>
  </si>
  <si>
    <t>T-0053</t>
  </si>
  <si>
    <t>Mehmet Aras</t>
  </si>
  <si>
    <t>Аванс на служител за септември</t>
  </si>
  <si>
    <t>Аванс</t>
  </si>
  <si>
    <t>Валидна</t>
  </si>
  <si>
    <t>Selin</t>
  </si>
  <si>
    <t>T-0054</t>
  </si>
  <si>
    <t>Kara Nakliyat</t>
  </si>
  <si>
    <t>Градски превоз; 2 курса</t>
  </si>
  <si>
    <t>Транспорт / куриер</t>
  </si>
  <si>
    <t>T-0055</t>
  </si>
  <si>
    <t>Aydın Toptan</t>
  </si>
  <si>
    <t>Срещу покупките за август</t>
  </si>
  <si>
    <t>Плащане към доставчик</t>
  </si>
  <si>
    <t>Чек</t>
  </si>
  <si>
    <t>Murat</t>
  </si>
  <si>
    <t>T-0056</t>
  </si>
  <si>
    <t>Ayten Kaya</t>
  </si>
  <si>
    <t>Стойност на върнат продукт</t>
  </si>
  <si>
    <t>Връщане от клиент</t>
  </si>
  <si>
    <t>Отказана</t>
  </si>
  <si>
    <t>Ali Yıldız</t>
  </si>
  <si>
    <t>Разписка за изплатена сума</t>
  </si>
  <si>
    <t>Безплатен Excel шаблон · stokexcel.com</t>
  </si>
  <si>
    <t>РЕЗЮМЕ</t>
  </si>
  <si>
    <t>КАК СЕ ИЗПОЛЗВА?</t>
  </si>
  <si>
    <t>Издадени разписки</t>
  </si>
  <si>
    <t>1. Най-отгоре в раздела „Разписка за изплатена сума“ въведете името, адреса и телефона на фирмата си.</t>
  </si>
  <si>
    <t>Анулирани разписки</t>
  </si>
  <si>
    <t>2. При всяко плащане давайте пореден номер, продължаващ предишния; попълнете датата, получателя, сумата (с цифри и с думи), начина на плащане, основанието и вида разход.</t>
  </si>
  <si>
    <t>Общо плащания (валидни)</t>
  </si>
  <si>
    <t>3. Ако плащате с чек или запис на заповед, въведете банката, серийния номер и падежа в реда „Данни за чек / запис на заповед“. Долният екземпляр се попълва с формула от горния.</t>
  </si>
  <si>
    <t>Платено в брой</t>
  </si>
  <si>
    <t>4. Разпечатайте страницата, дайте ГОРНИЯ екземпляр на получателя да го подпише и го съхранявайте; долния екземпляр му предайте. Добавете разписката като един ред в този раздел „Данни“.</t>
  </si>
  <si>
    <t>5. Не изтривайте грешна разписка — изберете „Анулирана“ в колоната „Статус“ и издайте нова; разделът „Обобщение“ показва сумата по видове разход.</t>
  </si>
  <si>
    <t>Когато Excel не стига: с Ofisx в облака, от телефона, автоматично →</t>
  </si>
  <si>
    <t>Наем</t>
  </si>
  <si>
    <t>Друг разход</t>
  </si>
  <si>
    <t>Банков превод</t>
  </si>
  <si>
    <t>Кредитна карта</t>
  </si>
  <si>
    <t>Запис на заповед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</si>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</sst>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Невалидна стойност" error="Моля, изберете опция от списъка." sqref="C11">
      <formula1>"Плащане към доставчик,Надница / труд,Аванс,Наем,Транспорт / куриер,Връщане от клиент,Друг разход"</formula1>
    </dataValidation>
    <dataValidation type="list" allowBlank="1" showErrorMessage="1" errorTitle="Невалидна стойност" error="Моля, изберете опция от списъка." sqref="E8">
      <formula1>"В брой,Банков превод,Кредитна карта,Чек,Запис на заповед,Друго"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17</v>
      </c>
      <c r="F1" s="22" t="s">
        <v>11</v>
      </c>
      <c r="G1" s="22" t="s">
        <v>29</v>
      </c>
      <c r="H1" s="22" t="s">
        <v>30</v>
      </c>
      <c r="I1" s="22" t="s">
        <v>31</v>
      </c>
    </row>
    <row r="2" spans="1:9" x14ac:dyDescent="0.25">
      <c r="A2" s="23">
        <v>46268</v>
      </c>
      <c r="B2" s="24" t="s">
        <v>32</v>
      </c>
      <c r="C2" s="25" t="s">
        <v>33</v>
      </c>
      <c r="D2" s="25" t="s">
        <v>34</v>
      </c>
      <c r="E2" s="25" t="s">
        <v>35</v>
      </c>
      <c r="F2" s="25" t="s">
        <v>12</v>
      </c>
      <c r="G2" s="26">
        <v>3000</v>
      </c>
      <c r="H2" s="24" t="s">
        <v>36</v>
      </c>
      <c r="I2" s="25" t="s">
        <v>37</v>
      </c>
    </row>
    <row r="3" spans="1:9" x14ac:dyDescent="0.25">
      <c r="A3" s="27">
        <v>46274</v>
      </c>
      <c r="B3" s="28" t="s">
        <v>38</v>
      </c>
      <c r="C3" s="29" t="s">
        <v>39</v>
      </c>
      <c r="D3" s="29" t="s">
        <v>40</v>
      </c>
      <c r="E3" s="29" t="s">
        <v>41</v>
      </c>
      <c r="F3" s="29" t="s">
        <v>12</v>
      </c>
      <c r="G3" s="30">
        <v>1200</v>
      </c>
      <c r="H3" s="28" t="s">
        <v>36</v>
      </c>
      <c r="I3" s="29" t="s">
        <v>37</v>
      </c>
    </row>
    <row r="4" spans="1:9" x14ac:dyDescent="0.25">
      <c r="A4" s="23">
        <v>46280</v>
      </c>
      <c r="B4" s="24" t="s">
        <v>42</v>
      </c>
      <c r="C4" s="25" t="s">
        <v>43</v>
      </c>
      <c r="D4" s="25" t="s">
        <v>44</v>
      </c>
      <c r="E4" s="25" t="s">
        <v>45</v>
      </c>
      <c r="F4" s="25" t="s">
        <v>46</v>
      </c>
      <c r="G4" s="26">
        <v>25000</v>
      </c>
      <c r="H4" s="24" t="s">
        <v>36</v>
      </c>
      <c r="I4" s="25" t="s">
        <v>47</v>
      </c>
    </row>
    <row r="5" spans="1:9" x14ac:dyDescent="0.25">
      <c r="A5" s="27">
        <v>46285</v>
      </c>
      <c r="B5" s="28" t="s">
        <v>48</v>
      </c>
      <c r="C5" s="29" t="s">
        <v>49</v>
      </c>
      <c r="D5" s="29" t="s">
        <v>50</v>
      </c>
      <c r="E5" s="29" t="s">
        <v>51</v>
      </c>
      <c r="F5" s="29" t="s">
        <v>12</v>
      </c>
      <c r="G5" s="30">
        <v>450</v>
      </c>
      <c r="H5" s="28" t="s">
        <v>52</v>
      </c>
      <c r="I5" s="29" t="s">
        <v>47</v>
      </c>
    </row>
    <row r="6" spans="1:9" x14ac:dyDescent="0.25">
      <c r="A6" s="23">
        <v>46291</v>
      </c>
      <c r="B6" s="24" t="s">
        <v>4</v>
      </c>
      <c r="C6" s="25" t="s">
        <v>53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36</v>
      </c>
      <c r="I6" s="25" t="s">
        <v>37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"Отказана"</formula>
    </cfRule>
  </conditionalFormatting>
  <dataValidations count="6">
    <dataValidation type="list" allowBlank="1" showErrorMessage="1" errorTitle="Невалидна стойност" error="Моля, изберете опция от списъка." sqref="E10:E300">
      <formula1>"Плащане към доставчик,Надница / труд,Аванс,Наем,Транспорт / куриер,Връщане от клиент,Друг разход"</formula1>
    </dataValidation>
    <dataValidation type="list" allowBlank="1" showErrorMessage="1" errorTitle="Невалидна стойност" error="Моля, изберете опция от списъка." sqref="E2:E300">
      <formula1>"Плащане към доставчик,Надница / труд,Аванс,Наем,Транспорт / куриер,Връщане от клиент,Друг разход"</formula1>
    </dataValidation>
    <dataValidation type="list" allowBlank="1" showErrorMessage="1" errorTitle="Невалидна стойност" error="Моля, изберете опция от списъка." sqref="F10:F300">
      <formula1>"В брой,Банков превод,Кредитна карта,Чек,Запис на заповед,Друго"</formula1>
    </dataValidation>
    <dataValidation type="list" allowBlank="1" showErrorMessage="1" errorTitle="Невалидна стойност" error="Моля, изберете опция от списъка." sqref="F2:F300">
      <formula1>"В брой,Банков превод,Кредитна карта,Чек,Запис на заповед,Друго"</formula1>
    </dataValidation>
    <dataValidation type="list" allowBlank="1" showErrorMessage="1" errorTitle="Невалидна стойност" error="Моля, изберете опция от списъка." sqref="H10:H300">
      <formula1>"Валидна,Отказана"</formula1>
    </dataValidation>
    <dataValidation type="list" allowBlank="1" showErrorMessage="1" errorTitle="Невалидна стойност" error="Моля, изберете опция от списъка." sqref="H2:H300">
      <formula1>"Валидна,Отказана"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54</v>
      </c>
    </row>
    <row r="3" spans="2:2" x14ac:dyDescent="0.25">
      <c r="B3" s="32" t="s">
        <v>55</v>
      </c>
    </row>
    <row r="5" spans="2:5" x14ac:dyDescent="0.25">
      <c r="B5" s="33" t="s">
        <v>56</v>
      </c>
      <c r="C5" s="34"/>
      <c r="E5" s="35" t="s">
        <v>57</v>
      </c>
    </row>
    <row r="6" ht="30" customHeight="1" spans="2:5" x14ac:dyDescent="0.25">
      <c r="B6" s="36" t="s">
        <v>58</v>
      </c>
      <c r="C6" s="37">
        <f>COUNTA('Данни'!B2:B300)</f>
      </c>
      <c r="E6" s="38" t="s">
        <v>59</v>
      </c>
    </row>
    <row r="7" ht="30" customHeight="1" spans="2:5" x14ac:dyDescent="0.25">
      <c r="B7" s="36" t="s">
        <v>60</v>
      </c>
      <c r="C7" s="37">
        <f>COUNTIF('Данни'!H2:H300,"Отказана")</f>
      </c>
      <c r="E7" s="38" t="s">
        <v>61</v>
      </c>
    </row>
    <row r="8" ht="30" customHeight="1" spans="2:5" x14ac:dyDescent="0.25">
      <c r="B8" s="36" t="s">
        <v>62</v>
      </c>
      <c r="C8" s="39">
        <f>SUMIF('Данни'!H2:H300,"Валидна",'Данни'!G2:G300)</f>
      </c>
      <c r="E8" s="38" t="s">
        <v>63</v>
      </c>
    </row>
    <row r="9" ht="30" customHeight="1" spans="2:5" x14ac:dyDescent="0.25">
      <c r="B9" s="36" t="s">
        <v>64</v>
      </c>
      <c r="C9" s="39">
        <f>SUMIFS('Данни'!G2:G300,'Данни'!H2:H300,"Валидна",'Данни'!F2:F300,"В брой")</f>
      </c>
      <c r="E9" s="38" t="s">
        <v>65</v>
      </c>
    </row>
    <row r="10" ht="30" customHeight="1" spans="2:5" x14ac:dyDescent="0.25">
      <c r="B10" s="36" t="s">
        <v>45</v>
      </c>
      <c r="C10" s="39">
        <f>SUMIFS('Данни'!G2:G300,'Данни'!H2:H300,"Валидна",'Данни'!E2:E300,"Плащане към доставчик")</f>
      </c>
      <c r="E10" s="38" t="s">
        <v>66</v>
      </c>
    </row>
    <row r="11" spans="2:3" x14ac:dyDescent="0.25">
      <c r="B11" s="36" t="s">
        <v>18</v>
      </c>
      <c r="C11" s="39">
        <f>SUMIFS('Данни'!G2:G300,'Данни'!H2:H300,"Валидна",'Данни'!E2:E300,"Надница / труд")</f>
      </c>
    </row>
    <row r="12" ht="24" customHeight="1" spans="2:5" x14ac:dyDescent="0.25">
      <c r="B12" s="36" t="s">
        <v>35</v>
      </c>
      <c r="C12" s="39">
        <f>SUMIFS('Данни'!G2:G300,'Данни'!H2:H300,"Валидна",'Данни'!E2:E300,"Аванс")</f>
      </c>
      <c r="E12" s="40" t="s">
        <v>67</v>
      </c>
    </row>
    <row r="13" spans="2:3" x14ac:dyDescent="0.25">
      <c r="B13" s="36" t="s">
        <v>68</v>
      </c>
      <c r="C13" s="39">
        <f>SUMIFS('Данни'!G2:G300,'Данни'!H2:H300,"Валидна",'Данни'!E2:E300,"Наем")</f>
      </c>
    </row>
    <row r="14" spans="2:3" x14ac:dyDescent="0.25">
      <c r="B14" s="36" t="s">
        <v>41</v>
      </c>
      <c r="C14" s="39">
        <f>SUMIFS('Данни'!G2:G300,'Данни'!H2:H300,"Валидна",'Данни'!E2:E300,"Транспорт / куриер")</f>
      </c>
    </row>
    <row r="15" spans="2:3" x14ac:dyDescent="0.25">
      <c r="B15" s="36" t="s">
        <v>51</v>
      </c>
      <c r="C15" s="39">
        <f>SUMIFS('Данни'!G2:G300,'Данни'!H2:H300,"Валидна",'Данни'!E2:E300,"Връщане от клиент")</f>
      </c>
    </row>
    <row r="16" spans="2:3" x14ac:dyDescent="0.25">
      <c r="B16" s="36" t="s">
        <v>69</v>
      </c>
      <c r="C16" s="39">
        <f>SUMIFS('Данни'!G2:G300,'Данни'!H2:H300,"Валидна",'Данни'!E2:E300,"Друг разход")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30</v>
      </c>
    </row>
    <row r="2" spans="1:3" x14ac:dyDescent="0.25">
      <c r="A2" t="s">
        <v>45</v>
      </c>
      <c r="B2" t="s">
        <v>12</v>
      </c>
      <c r="C2" t="s">
        <v>36</v>
      </c>
    </row>
    <row r="3" spans="1:3" x14ac:dyDescent="0.25">
      <c r="A3" t="s">
        <v>18</v>
      </c>
      <c r="B3" t="s">
        <v>70</v>
      </c>
      <c r="C3" t="s">
        <v>52</v>
      </c>
    </row>
    <row r="4" spans="1:2" x14ac:dyDescent="0.25">
      <c r="A4" t="s">
        <v>35</v>
      </c>
      <c r="B4" t="s">
        <v>71</v>
      </c>
    </row>
    <row r="5" spans="1:2" x14ac:dyDescent="0.25">
      <c r="A5" t="s">
        <v>68</v>
      </c>
      <c r="B5" t="s">
        <v>46</v>
      </c>
    </row>
    <row r="6" spans="1:2" x14ac:dyDescent="0.25">
      <c r="A6" t="s">
        <v>41</v>
      </c>
      <c r="B6" t="s">
        <v>72</v>
      </c>
    </row>
    <row r="7" spans="1:2" x14ac:dyDescent="0.25">
      <c r="A7" t="s">
        <v>51</v>
      </c>
      <c r="B7" t="s">
        <v>73</v>
      </c>
    </row>
    <row r="8" spans="1:1" x14ac:dyDescent="0.25">
      <c r="A8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Разписка за изплатена сума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