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ইন-আউট ভাউচার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'ইন-আউট ভাউচার'!$B1:$I39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<sst xmlns="http://schemas.openxmlformats.org/spreadsheetml/2006/main" count="209" uniqueCount="100">
  <si>
    <t>প্রতিষ্ঠানের নাম</t>
  </si>
  <si>
    <t>গুদাম ইন / আউট ভাউচার</t>
  </si>
  <si>
    <t>গুদামের নাম / ঠিকানা</t>
  </si>
  <si>
    <t>ভাউচার নম্বর</t>
  </si>
  <si>
    <t>DF-2026-0146</t>
  </si>
  <si>
    <t>ফোন</t>
  </si>
  <si>
    <t>তারিখ</t>
  </si>
  <si>
    <t>গুদাম দায়িত্বপ্রাপ্ত</t>
  </si>
  <si>
    <t>ভাউচারের ধরন</t>
  </si>
  <si>
    <t>ইন</t>
  </si>
  <si>
    <t>নথি নম্বর (ডেলিভারি চালান / ইনভয়েস)</t>
  </si>
  <si>
    <t>A-103015</t>
  </si>
  <si>
    <t>লেনদেনের তথ্য</t>
  </si>
  <si>
    <t>লেনদেনের কারণ</t>
  </si>
  <si>
    <t>ক্রয়ের মাধ্যমে ইন</t>
  </si>
  <si>
    <t>অপর পক্ষ</t>
  </si>
  <si>
    <t>Aydın Hırdavat Toptan (সরবরাহকারী)</t>
  </si>
  <si>
    <t>বিবরণ</t>
  </si>
  <si>
    <t>সেপ্টেম্বরের অর্ডার, 2য় ডেলিভারি — কোনো ঘাটতি নেই</t>
  </si>
  <si>
    <t>স্টক কোড</t>
  </si>
  <si>
    <t>পণ্যের নাম</t>
  </si>
  <si>
    <t>একক</t>
  </si>
  <si>
    <t>পরিমাণ</t>
  </si>
  <si>
    <t>একক খরচ</t>
  </si>
  <si>
    <t>অঙ্ক</t>
  </si>
  <si>
    <t>তাক / নোট</t>
  </si>
  <si>
    <t>HRD-0112</t>
  </si>
  <si>
    <t>স্ক্রু 4×40 (200টির বক্স)</t>
  </si>
  <si>
    <t>বক্স</t>
  </si>
  <si>
    <t>A-03</t>
  </si>
  <si>
    <t>HRD-0340</t>
  </si>
  <si>
    <t>ওয়াল প্লাগ 8 মিমি (100টির প্যাকেট)</t>
  </si>
  <si>
    <t>প্যাকেট</t>
  </si>
  <si>
    <t>A-04</t>
  </si>
  <si>
    <t>BYA-0021</t>
  </si>
  <si>
    <t>ইন্টেরিয়র রং 15 লিটার, সাদা</t>
  </si>
  <si>
    <t>পিস</t>
  </si>
  <si>
    <t>C-01</t>
  </si>
  <si>
    <t>আইটেম সংখ্যা</t>
  </si>
  <si>
    <t>মোট অঙ্ক (খরচ)</t>
  </si>
  <si>
    <t>হস্তান্তরকারী — নাম / স্বাক্ষর</t>
  </si>
  <si>
    <t>গ্রহণকারী — নাম / স্বাক্ষর</t>
  </si>
  <si>
    <t>গুদাম দায়িত্বপ্রাপ্ত — অনুমোদন</t>
  </si>
  <si>
    <t>প্রতিটি ইন ও আউটে স্টক নিজে থেকেই আপডেট হোক: Ofisx স্টক ম্যানেজমেন্ট →</t>
  </si>
  <si>
    <t>বিনামূল্যের টেমপ্লেট · stokexcel.com — হালকা নীল ঘর ও আইটেম সারিগুলো পূরণ করুন; অঙ্ক ও মোট সূত্র দিয়ে হিসাব হয়।</t>
  </si>
  <si>
    <t>ধরন</t>
  </si>
  <si>
    <t>নথি নম্বর</t>
  </si>
  <si>
    <t>হস্তান্তরকারী</t>
  </si>
  <si>
    <t>গ্রহণকারী</t>
  </si>
  <si>
    <t>নোট</t>
  </si>
  <si>
    <t>DF-2026-0141</t>
  </si>
  <si>
    <t>Aydın Hırdavat Toptan</t>
  </si>
  <si>
    <t>A-102871</t>
  </si>
  <si>
    <t>Kemal (ডেলিভারি)</t>
  </si>
  <si>
    <t>Burak (গুদাম)</t>
  </si>
  <si>
    <t/>
  </si>
  <si>
    <t>DF-2026-0142</t>
  </si>
  <si>
    <t>আউট</t>
  </si>
  <si>
    <t>বিক্রয়ের আউট</t>
  </si>
  <si>
    <t>Demir Yapı</t>
  </si>
  <si>
    <t>S-000417</t>
  </si>
  <si>
    <t>Ali Demir</t>
  </si>
  <si>
    <t>DF-2026-0143</t>
  </si>
  <si>
    <t>শাখায় স্থানান্তর</t>
  </si>
  <si>
    <t>Çarşı শাখা</t>
  </si>
  <si>
    <t>Selin (শাখা)</t>
  </si>
  <si>
    <t>অপর শাখায় ইন ভাউচার DF-Ç-0088</t>
  </si>
  <si>
    <t>DF-2026-0144</t>
  </si>
  <si>
    <t>গ্রাহকের ফেরত</t>
  </si>
  <si>
    <t>বক্স তুবড়ে গেছে, বিক্রয়যোগ্য</t>
  </si>
  <si>
    <t>DF-2026-0145</t>
  </si>
  <si>
    <t>অপচয় / ক্ষতির আউট</t>
  </si>
  <si>
    <t>প্রতিবেদন 12</t>
  </si>
  <si>
    <t>বালতি ফাটা, ছলকে পড়েছে</t>
  </si>
  <si>
    <t>বিনামূল্যের Excel টেমপ্লেট · stokexcel.com</t>
  </si>
  <si>
    <t>সারাংশ</t>
  </si>
  <si>
    <t>কীভাবে ব্যবহার করবেন?</t>
  </si>
  <si>
    <t>নথিভুক্ত ভাউচার (অনন্য ভাউচার নম্বর)</t>
  </si>
  <si>
    <t>1. “ইন-আউট ভাউচার” ট্যাবের উপরে প্রতিষ্ঠান ও গুদামের তথ্য লিখুন।</t>
  </si>
  <si>
    <t>নথিভুক্ত আইটেম সারি</t>
  </si>
  <si>
    <t>2. প্রতিটি লেনদেনে ভাউচার নম্বর আগেরটির ধারাবাহিকতায় দিন; তারিখ, ভাউচারের ধরন (ইন/আউট), থাকলে ডেলিভারি চালান বা ইনভয়েস নম্বর, লেনদেনের কারণ ও অপর পক্ষ লিখুন।</t>
  </si>
  <si>
    <t>মোট ইন অঙ্ক (খরচ)</t>
  </si>
  <si>
    <t>3. আইটেমগুলো স্টক কোড, পণ্যের নাম, একক, পরিমাণ ও একক খরচ দিয়ে লিখুন; অঙ্ক ও মোট সূত্র দিয়ে আসে। প্রিন্ট করে হস্তান্তরকারী ও গ্রহণকারীকে দিয়ে স্বাক্ষর করান।</t>
  </si>
  <si>
    <t>মোট আউট অঙ্ক (খরচ)</t>
  </si>
  <si>
    <t>4. ভাউচারের প্রতিটি আইটেম এই “ডেটা” ট্যাবে একই ভাউচার নম্বর দিয়ে আলাদা সারিতে যোগ করুন। এতে একটি পণ্যের সব লেনদেন ফিল্টার দিয়ে দেখতে পারবেন।</t>
  </si>
  <si>
    <t>এই মাসের ইন অঙ্ক</t>
  </si>
  <si>
    <t>5. অবশিষ্ট স্টক আপডেট করতে ভুলবেন না: ইন ভাউচারের পরিমাণ স্টক টেবিলের “ইন” কলামে, আউট ভাউচারের পরিমাণ “আউট” কলামে যোগ করুন। সারাংশ ট্যাব লেনদেন অনুযায়ী মোট অঙ্ক দেয়।</t>
  </si>
  <si>
    <t>এই মাসের আউট অঙ্ক</t>
  </si>
  <si>
    <t>Excel যথেষ্ট না হলে: Ofisx দিয়ে ক্লাউডে, ফোন থেকে, স্বয়ংক্রিয়ভাবে →</t>
  </si>
  <si>
    <t>উৎপাদন থেকে ইন</t>
  </si>
  <si>
    <t>শাখা / গুদাম থেকে স্থানান্তর</t>
  </si>
  <si>
    <t>সরবরাহকারীকে ফেরত</t>
  </si>
  <si>
    <t>উৎপাদন / ব্যবহারের জন্য আউট</t>
  </si>
  <si>
    <t>অন্যান্য</t>
  </si>
  <si>
    <t>কেজি</t>
  </si>
  <si>
    <t>লিটার</t>
  </si>
  <si>
    <t>মিটার</t>
  </si>
  <si>
    <t>m²</t>
  </si>
  <si>
    <t>কার্টন</t>
  </si>
  <si>
    <t>সেট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</si>
</sst>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অবৈধ মান" error="অনুগ্রহ করে তালিকা থেকে একটি বিকল্প বেছে নিন।" sqref="C9">
      <formula1>"ক্রয়ের মাধ্যমে ইন,গ্রাহকের ফেরত,উৎপাদন থেকে ইন,শাখা / গুদাম থেকে স্থানান্তর,বিক্রয়ের আউট,সরবরাহকারীকে ফেরত,উৎপাদন / ব্যবহারের জন্য আউট,শাখায় স্থানান্তর,অপচয় / ক্ষতির আউট,অন্যান্য"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D14:D27">
      <formula1>"পিস,কেজি,লিটার,মিটার,m²,কার্টন,প্যাকেট,বক্স,সেট"</formula1>
    </dataValidation>
    <dataValidation type="list" allowBlank="1" showErrorMessage="1" errorTitle="অবৈধ মান" error="অনুগ্রহ করে তালিকা থেকে একটি বিকল্প বেছে নিন।" sqref="G5">
      <formula1>"ইন,আউট"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"ইন"</formula>
    </cfRule>
  </conditionalFormatting>
  <conditionalFormatting sqref="C2:C300">
    <cfRule type="cellIs" dxfId="1" priority="1" operator="equal">
      <formula>"আউট"</formula>
    </cfRule>
  </conditionalFormatting>
  <conditionalFormatting sqref="D2:D300">
    <cfRule type="cellIs" dxfId="2" priority="1" operator="equal">
      <formula>"অপচয় / ক্ষতির আউট"</formula>
    </cfRule>
  </conditionalFormatting>
  <dataValidations count="6">
    <dataValidation type="list" allowBlank="1" showErrorMessage="1" errorTitle="অবৈধ মান" error="অনুগ্রহ করে তালিকা থেকে একটি বিকল্প বেছে নিন।" sqref="C10:C300">
      <formula1>"ইন,আউট"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"ইন,আউট"</formula1>
    </dataValidation>
    <dataValidation type="list" allowBlank="1" showErrorMessage="1" errorTitle="অবৈধ মান" error="অনুগ্রহ করে তালিকা থেকে একটি বিকল্প বেছে নিন।" sqref="D10:D300">
      <formula1>"ক্রয়ের মাধ্যমে ইন,গ্রাহকের ফেরত,উৎপাদন থেকে ইন,শাখা / গুদাম থেকে স্থানান্তর,বিক্রয়ের আউট,সরবরাহকারীকে ফেরত,উৎপাদন / ব্যবহারের জন্য আউট,শাখায় স্থানান্তর,অপচয় / ক্ষতির আউট,অন্যান্য"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D2:D300">
      <formula1>"ক্রয়ের মাধ্যমে ইন,গ্রাহকের ফেরত,উৎপাদন থেকে ইন,শাখা / গুদাম থেকে স্থানান্তর,বিক্রয়ের আউট,সরবরাহকারীকে ফেরত,উৎপাদন / ব্যবহারের জন্য আউট,শাখায় স্থানান্তর,অপচয় / ক্ষতির আউট,অন্যান্য"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J10:J300">
      <formula1>"পিস,কেজি,লিটার,মিটার,m²,কার্টন,প্যাকেট,বক্স,সেট"</formula1>
    </dataValidation>
    <dataValidation type="list" allowBlank="1" showErrorMessage="1" errorTitle="অবৈধ মান" error="অনুগ্রহ করে তালিকা থেকে একটি বিকল্প বেছে নিন।" sqref="J2:J300">
      <formula1>"পিস,কেজি,লিটার,মিটার,m²,কার্টন,প্যাকেট,বক্স,সেট"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1</v>
      </c>
    </row>
    <row r="3" spans="2:2" x14ac:dyDescent="0.25">
      <c r="B3" s="37" t="s">
        <v>74</v>
      </c>
    </row>
    <row r="5" spans="2:5" x14ac:dyDescent="0.25">
      <c r="B5" s="38" t="s">
        <v>75</v>
      </c>
      <c r="C5" s="39"/>
      <c r="E5" s="40" t="s">
        <v>76</v>
      </c>
    </row>
    <row r="6" ht="30" customHeight="1" spans="2:5" x14ac:dyDescent="0.25">
      <c r="B6" s="41" t="s">
        <v>77</v>
      </c>
      <c r="C6" s="42">
        <f>SUMPRODUCT(('ডেটা'!A2:A300&lt;&gt;"")/COUNTIF('ডেটা'!A2:A300,'ডেটা'!A2:A300&amp;""))</f>
      </c>
      <c r="E6" s="43" t="s">
        <v>78</v>
      </c>
    </row>
    <row r="7" ht="30" customHeight="1" spans="2:5" x14ac:dyDescent="0.25">
      <c r="B7" s="41" t="s">
        <v>79</v>
      </c>
      <c r="C7" s="42">
        <f>COUNTA('ডেটা'!H2:H300)</f>
      </c>
      <c r="E7" s="43" t="s">
        <v>80</v>
      </c>
    </row>
    <row r="8" ht="30" customHeight="1" spans="2:5" x14ac:dyDescent="0.25">
      <c r="B8" s="41" t="s">
        <v>81</v>
      </c>
      <c r="C8" s="44">
        <f>SUMIF('ডেটা'!C2:C300,"ইন",'ডেটা'!L2:L300)</f>
      </c>
      <c r="E8" s="43" t="s">
        <v>82</v>
      </c>
    </row>
    <row r="9" ht="30" customHeight="1" spans="2:5" x14ac:dyDescent="0.25">
      <c r="B9" s="41" t="s">
        <v>83</v>
      </c>
      <c r="C9" s="44">
        <f>SUMIF('ডেটা'!C2:C300,"আউট",'ডেটা'!L2:L300)</f>
      </c>
      <c r="E9" s="43" t="s">
        <v>84</v>
      </c>
    </row>
    <row r="10" ht="30" customHeight="1" spans="2:5" x14ac:dyDescent="0.25">
      <c r="B10" s="41" t="s">
        <v>85</v>
      </c>
      <c r="C10" s="44">
        <f>SUMIFS('ডেটা'!L2:L300,'ডেটা'!C2:C300,"ইন",'ডেটা'!B2:B300,"&gt;="&amp;DATE(YEAR(TODAY()),MONTH(TODAY()),1),'ডেটা'!B2:B300,"&lt;="&amp;EOMONTH(TODAY(),0))</f>
      </c>
      <c r="E10" s="43" t="s">
        <v>86</v>
      </c>
    </row>
    <row r="11" spans="2:3" x14ac:dyDescent="0.25">
      <c r="B11" s="41" t="s">
        <v>87</v>
      </c>
      <c r="C11" s="44">
        <f>SUMIFS('ডেটা'!L2:L300,'ডেটা'!C2:C300,"আউট",'ডেটা'!B2:B300,"&gt;="&amp;DATE(YEAR(TODAY()),MONTH(TODAY()),1),'ডেটা'!B2:B300,"&lt;="&amp;EOMONTH(TODAY(),0))</f>
      </c>
    </row>
    <row r="12" ht="24" customHeight="1" spans="2:5" x14ac:dyDescent="0.25">
      <c r="B12" s="41" t="s">
        <v>14</v>
      </c>
      <c r="C12" s="44">
        <f>SUMIF('ডেটা'!D2:D300,"ক্রয়ের মাধ্যমে ইন",'ডেটা'!L2:L300)</f>
      </c>
      <c r="E12" s="45" t="s">
        <v>88</v>
      </c>
    </row>
    <row r="13" spans="2:3" x14ac:dyDescent="0.25">
      <c r="B13" s="41" t="s">
        <v>68</v>
      </c>
      <c r="C13" s="44">
        <f>SUMIF('ডেটা'!D2:D300,"গ্রাহকের ফেরত",'ডেটা'!L2:L300)</f>
      </c>
    </row>
    <row r="14" spans="2:3" x14ac:dyDescent="0.25">
      <c r="B14" s="41" t="s">
        <v>89</v>
      </c>
      <c r="C14" s="44">
        <f>SUMIF('ডেটা'!D2:D300,"উৎপাদন থেকে ইন",'ডেটা'!L2:L300)</f>
      </c>
    </row>
    <row r="15" spans="2:3" x14ac:dyDescent="0.25">
      <c r="B15" s="41" t="s">
        <v>90</v>
      </c>
      <c r="C15" s="44">
        <f>SUMIF('ডেটা'!D2:D300,"শাখা / গুদাম থেকে স্থানান্তর",'ডেটা'!L2:L300)</f>
      </c>
    </row>
    <row r="16" spans="2:3" x14ac:dyDescent="0.25">
      <c r="B16" s="41" t="s">
        <v>58</v>
      </c>
      <c r="C16" s="44">
        <f>SUMIF('ডেটা'!D2:D300,"বিক্রয়ের আউট",'ডেটা'!L2:L300)</f>
      </c>
    </row>
    <row r="17" spans="2:3" x14ac:dyDescent="0.25">
      <c r="B17" s="41" t="s">
        <v>91</v>
      </c>
      <c r="C17" s="44">
        <f>SUMIF('ডেটা'!D2:D300,"সরবরাহকারীকে ফেরত",'ডেটা'!L2:L300)</f>
      </c>
    </row>
    <row r="18" spans="2:3" x14ac:dyDescent="0.25">
      <c r="B18" s="41" t="s">
        <v>92</v>
      </c>
      <c r="C18" s="44">
        <f>SUMIF('ডেটা'!D2:D300,"উৎপাদন / ব্যবহারের জন্য আউট",'ডেটা'!L2:L300)</f>
      </c>
    </row>
    <row r="19" spans="2:3" x14ac:dyDescent="0.25">
      <c r="B19" s="41" t="s">
        <v>63</v>
      </c>
      <c r="C19" s="44">
        <f>SUMIF('ডেটা'!D2:D300,"শাখায় স্থানান্তর",'ডেটা'!L2:L300)</f>
      </c>
    </row>
    <row r="20" spans="2:3" x14ac:dyDescent="0.25">
      <c r="B20" s="41" t="s">
        <v>71</v>
      </c>
      <c r="C20" s="44">
        <f>SUMIF('ডেটা'!D2:D300,"অপচয় / ক্ষতির আউট",'ডেটা'!L2:L300)</f>
      </c>
    </row>
    <row r="21" spans="2:3" x14ac:dyDescent="0.25">
      <c r="B21" s="41" t="s">
        <v>93</v>
      </c>
      <c r="C21" s="44">
        <f>SUMIF('ডেটা'!D2:D300,"অন্যান্য",'ডেটা'!L2:L300)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94</v>
      </c>
    </row>
    <row r="4" spans="2:3" x14ac:dyDescent="0.25">
      <c r="B4" t="s">
        <v>89</v>
      </c>
      <c r="C4" t="s">
        <v>95</v>
      </c>
    </row>
    <row r="5" spans="2:3" x14ac:dyDescent="0.25">
      <c r="B5" t="s">
        <v>90</v>
      </c>
      <c r="C5" t="s">
        <v>96</v>
      </c>
    </row>
    <row r="6" spans="2:3" x14ac:dyDescent="0.25">
      <c r="B6" t="s">
        <v>58</v>
      </c>
      <c r="C6" t="s">
        <v>97</v>
      </c>
    </row>
    <row r="7" spans="2:3" x14ac:dyDescent="0.25">
      <c r="B7" t="s">
        <v>91</v>
      </c>
      <c r="C7" t="s">
        <v>98</v>
      </c>
    </row>
    <row r="8" spans="2:3" x14ac:dyDescent="0.25">
      <c r="B8" t="s">
        <v>92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99</v>
      </c>
    </row>
    <row r="11" spans="2:2" x14ac:dyDescent="0.25">
      <c r="B1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ইন-আউট ভাউচার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