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ment Voucher" state="visible" r:id="rId4"/>
    <sheet sheetId="2" name="Data" state="visible" r:id="rId5"/>
    <sheet sheetId="3" name="Summary" state="visible" r:id="rId6"/>
    <sheet sheetId="4" name="Lists" state="visible" r:id="rId7"/>
  </sheets>
  <definedNames>
    <definedName name="_xlnm.Print_Area" localSheetId="0">'Payment Voucher'!$B1:$F41</definedName>
  </definedNames>
  <calcPr calcId="171027" fullCalcOnLoad="1"/>
</workbook>
</file>

<file path=xl/sharedStrings.xml><?xml version="1.0" encoding="utf-8"?>
<sst xmlns="http://schemas.openxmlformats.org/spreadsheetml/2006/main" count="124" uniqueCount="76">
  <si>
    <t>BUSINESS NAME</t>
  </si>
  <si>
    <t>PAYMENT VOUCHER</t>
  </si>
  <si>
    <t>Address · Phone</t>
  </si>
  <si>
    <t>Serial / Sequence No</t>
  </si>
  <si>
    <t>T-0057</t>
  </si>
  <si>
    <t>BUSINESS COPY — have it signed and keep it</t>
  </si>
  <si>
    <t>Date</t>
  </si>
  <si>
    <t>Payee (person / company)</t>
  </si>
  <si>
    <t>Ali Yıldız — 0544 000 00 00</t>
  </si>
  <si>
    <t>National ID / tax no</t>
  </si>
  <si>
    <t>Amount (in figures)</t>
  </si>
  <si>
    <t>Payment method</t>
  </si>
  <si>
    <t>Cash</t>
  </si>
  <si>
    <t>Amount (in words)</t>
  </si>
  <si>
    <t>One thousand eight hundred Turkish Lira only</t>
  </si>
  <si>
    <t>Reason for payment</t>
  </si>
  <si>
    <t>Warehouse unloading labor — 2 days' daily wage</t>
  </si>
  <si>
    <t>Expense type</t>
  </si>
  <si>
    <t>Daily wage / labor</t>
  </si>
  <si>
    <t>Cheque / promissory note details</t>
  </si>
  <si>
    <t>I have received in full the amount written above by the stated payment method and for the purpose stated in the description.</t>
  </si>
  <si>
    <t>PAYEE — Full Name / Signature</t>
  </si>
  <si>
    <t>PAID BY — Full Name / Signature / Stamp</t>
  </si>
  <si>
    <t>✂ - - - - - - - - - - - - - - - - - - - - - - - - - - - - - - - - - - - - - - - - - - - - - - - - - - - - - - - - - - - -</t>
  </si>
  <si>
    <t>PAYEE'S COPY — fills in automatically from the top copy</t>
  </si>
  <si>
    <t>Record expenses and supplier payments from your phone and get your cash report automatically — Ofisx →</t>
  </si>
  <si>
    <t>Free template · stokexcel.com — fill in only the light blue cells of the top copy. This voucher does not replace an invoice or an expense note.</t>
  </si>
  <si>
    <t>Payee</t>
  </si>
  <si>
    <t>Reason for Payment</t>
  </si>
  <si>
    <t>Expense Type</t>
  </si>
  <si>
    <t>Payment Method</t>
  </si>
  <si>
    <t>Amount</t>
  </si>
  <si>
    <t>Status</t>
  </si>
  <si>
    <t>Payer</t>
  </si>
  <si>
    <t>T-0053</t>
  </si>
  <si>
    <t>Mehmet Aras</t>
  </si>
  <si>
    <t>September employee advance</t>
  </si>
  <si>
    <t>Advance</t>
  </si>
  <si>
    <t>Valid</t>
  </si>
  <si>
    <t>Selin</t>
  </si>
  <si>
    <t>T-0054</t>
  </si>
  <si>
    <t>Kara Nakliyat</t>
  </si>
  <si>
    <t>Local transport, 2 trips</t>
  </si>
  <si>
    <t>Freight / shipping</t>
  </si>
  <si>
    <t>T-0055</t>
  </si>
  <si>
    <t>Aydın Wholesale</t>
  </si>
  <si>
    <t>For August purchases</t>
  </si>
  <si>
    <t>Supplier payment</t>
  </si>
  <si>
    <t>Check</t>
  </si>
  <si>
    <t>Murat</t>
  </si>
  <si>
    <t>T-0056</t>
  </si>
  <si>
    <t>Ayten Kaya</t>
  </si>
  <si>
    <t>Refund for returned product</t>
  </si>
  <si>
    <t>Customer return</t>
  </si>
  <si>
    <t>Cancelled</t>
  </si>
  <si>
    <t>Ali Yıldız</t>
  </si>
  <si>
    <t>Payment Voucher</t>
  </si>
  <si>
    <t>Free Excel template · stokexcel.com</t>
  </si>
  <si>
    <t>SUMMARY</t>
  </si>
  <si>
    <t>HOW TO USE</t>
  </si>
  <si>
    <t>Receipts issued</t>
  </si>
  <si>
    <t>1. Write your business name, address and phone at the top of the "Payment Voucher" tab.</t>
  </si>
  <si>
    <t>Cancelled receipts</t>
  </si>
  <si>
    <t>2. For each payment, continue the sequence number from the previous one; fill in the date, payee, amount (figures and words), payment method, reason for payment and expense type.</t>
  </si>
  <si>
    <t>Total paid (valid)</t>
  </si>
  <si>
    <t>3. If you paid by cheque or promissory note, write the bank, serial no and due date in the "Cheque / promissory note details" row. The bottom copy fills in from the top one by formula.</t>
  </si>
  <si>
    <t>Paid in cash</t>
  </si>
  <si>
    <t>4. Print the page, have the TOP copy signed by the payee and keep it; give the bottom copy to them. Add the voucher to this "Data" tab as a single row.</t>
  </si>
  <si>
    <t>5. Do not delete a wrong voucher: select "Cancelled" in the Status column and issue a new one; the Summary tab shows the total by expense type.</t>
  </si>
  <si>
    <t>When Excel is not enough: in the cloud with Ofisx, from your phone, automatic →</t>
  </si>
  <si>
    <t>Rent</t>
  </si>
  <si>
    <t>Other expense</t>
  </si>
  <si>
    <t>Bank Transfer / EFT</t>
  </si>
  <si>
    <t>Credit Card</t>
  </si>
  <si>
    <t>Note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</si>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</sst>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Invalid value" error="Please select an option from the list." sqref="C11">
      <formula1>"Supplier payment,Daily wage / labor,Advance,Rent,Freight / shipping,Customer return,Other expense"</formula1>
    </dataValidation>
    <dataValidation type="list" allowBlank="1" showErrorMessage="1" errorTitle="Invalid value" error="Please select an option from the list." sqref="E8">
      <formula1>"Cash,Bank Transfer / EFT,Credit Card,Check,Note,Other"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30</v>
      </c>
      <c r="G1" s="22" t="s">
        <v>31</v>
      </c>
      <c r="H1" s="22" t="s">
        <v>32</v>
      </c>
      <c r="I1" s="22" t="s">
        <v>33</v>
      </c>
    </row>
    <row r="2" spans="1:9" x14ac:dyDescent="0.25">
      <c r="A2" s="23">
        <v>46268</v>
      </c>
      <c r="B2" s="24" t="s">
        <v>34</v>
      </c>
      <c r="C2" s="25" t="s">
        <v>35</v>
      </c>
      <c r="D2" s="25" t="s">
        <v>36</v>
      </c>
      <c r="E2" s="25" t="s">
        <v>37</v>
      </c>
      <c r="F2" s="25" t="s">
        <v>12</v>
      </c>
      <c r="G2" s="26">
        <v>3000</v>
      </c>
      <c r="H2" s="24" t="s">
        <v>38</v>
      </c>
      <c r="I2" s="25" t="s">
        <v>39</v>
      </c>
    </row>
    <row r="3" spans="1:9" x14ac:dyDescent="0.25">
      <c r="A3" s="27">
        <v>46274</v>
      </c>
      <c r="B3" s="28" t="s">
        <v>40</v>
      </c>
      <c r="C3" s="29" t="s">
        <v>41</v>
      </c>
      <c r="D3" s="29" t="s">
        <v>42</v>
      </c>
      <c r="E3" s="29" t="s">
        <v>43</v>
      </c>
      <c r="F3" s="29" t="s">
        <v>12</v>
      </c>
      <c r="G3" s="30">
        <v>1200</v>
      </c>
      <c r="H3" s="28" t="s">
        <v>38</v>
      </c>
      <c r="I3" s="29" t="s">
        <v>39</v>
      </c>
    </row>
    <row r="4" spans="1:9" x14ac:dyDescent="0.25">
      <c r="A4" s="23">
        <v>46280</v>
      </c>
      <c r="B4" s="24" t="s">
        <v>44</v>
      </c>
      <c r="C4" s="25" t="s">
        <v>45</v>
      </c>
      <c r="D4" s="25" t="s">
        <v>46</v>
      </c>
      <c r="E4" s="25" t="s">
        <v>47</v>
      </c>
      <c r="F4" s="25" t="s">
        <v>48</v>
      </c>
      <c r="G4" s="26">
        <v>25000</v>
      </c>
      <c r="H4" s="24" t="s">
        <v>38</v>
      </c>
      <c r="I4" s="25" t="s">
        <v>49</v>
      </c>
    </row>
    <row r="5" spans="1:9" x14ac:dyDescent="0.25">
      <c r="A5" s="27">
        <v>46285</v>
      </c>
      <c r="B5" s="28" t="s">
        <v>50</v>
      </c>
      <c r="C5" s="29" t="s">
        <v>51</v>
      </c>
      <c r="D5" s="29" t="s">
        <v>52</v>
      </c>
      <c r="E5" s="29" t="s">
        <v>53</v>
      </c>
      <c r="F5" s="29" t="s">
        <v>12</v>
      </c>
      <c r="G5" s="30">
        <v>450</v>
      </c>
      <c r="H5" s="28" t="s">
        <v>54</v>
      </c>
      <c r="I5" s="29" t="s">
        <v>49</v>
      </c>
    </row>
    <row r="6" spans="1:9" x14ac:dyDescent="0.25">
      <c r="A6" s="23">
        <v>46291</v>
      </c>
      <c r="B6" s="24" t="s">
        <v>4</v>
      </c>
      <c r="C6" s="25" t="s">
        <v>55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38</v>
      </c>
      <c r="I6" s="25" t="s">
        <v>39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"Cancelled"</formula>
    </cfRule>
  </conditionalFormatting>
  <dataValidations count="6">
    <dataValidation type="list" allowBlank="1" showErrorMessage="1" errorTitle="Invalid value" error="Please select an option from the list." sqref="E10:E300">
      <formula1>"Supplier payment,Daily wage / labor,Advance,Rent,Freight / shipping,Customer return,Other expense"</formula1>
    </dataValidation>
    <dataValidation type="list" allowBlank="1" showErrorMessage="1" errorTitle="Invalid value" error="Please select an option from the list." sqref="E2:E300">
      <formula1>"Supplier payment,Daily wage / labor,Advance,Rent,Freight / shipping,Customer return,Other expense"</formula1>
    </dataValidation>
    <dataValidation type="list" allowBlank="1" showErrorMessage="1" errorTitle="Invalid value" error="Please select an option from the list." sqref="F10:F300">
      <formula1>"Cash,Bank Transfer / EFT,Credit Card,Check,Note,Other"</formula1>
    </dataValidation>
    <dataValidation type="list" allowBlank="1" showErrorMessage="1" errorTitle="Invalid value" error="Please select an option from the list." sqref="F2:F300">
      <formula1>"Cash,Bank Transfer / EFT,Credit Card,Check,Note,Other"</formula1>
    </dataValidation>
    <dataValidation type="list" allowBlank="1" showErrorMessage="1" errorTitle="Invalid value" error="Please select an option from the list." sqref="H10:H300">
      <formula1>"Valid,Cancelled"</formula1>
    </dataValidation>
    <dataValidation type="list" allowBlank="1" showErrorMessage="1" errorTitle="Invalid value" error="Please select an option from the list." sqref="H2:H300">
      <formula1>"Valid,Cancelled"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56</v>
      </c>
    </row>
    <row r="3" spans="2:2" x14ac:dyDescent="0.25">
      <c r="B3" s="32" t="s">
        <v>57</v>
      </c>
    </row>
    <row r="5" spans="2:5" x14ac:dyDescent="0.25">
      <c r="B5" s="33" t="s">
        <v>58</v>
      </c>
      <c r="C5" s="34"/>
      <c r="E5" s="35" t="s">
        <v>59</v>
      </c>
    </row>
    <row r="6" ht="30" customHeight="1" spans="2:5" x14ac:dyDescent="0.25">
      <c r="B6" s="36" t="s">
        <v>60</v>
      </c>
      <c r="C6" s="37">
        <f>COUNTA('Data'!B2:B300)</f>
      </c>
      <c r="E6" s="38" t="s">
        <v>61</v>
      </c>
    </row>
    <row r="7" ht="30" customHeight="1" spans="2:5" x14ac:dyDescent="0.25">
      <c r="B7" s="36" t="s">
        <v>62</v>
      </c>
      <c r="C7" s="37">
        <f>COUNTIF('Data'!H2:H300,"Cancelled")</f>
      </c>
      <c r="E7" s="38" t="s">
        <v>63</v>
      </c>
    </row>
    <row r="8" ht="30" customHeight="1" spans="2:5" x14ac:dyDescent="0.25">
      <c r="B8" s="36" t="s">
        <v>64</v>
      </c>
      <c r="C8" s="39">
        <f>SUMIF('Data'!H2:H300,"Valid",'Data'!G2:G300)</f>
      </c>
      <c r="E8" s="38" t="s">
        <v>65</v>
      </c>
    </row>
    <row r="9" ht="30" customHeight="1" spans="2:5" x14ac:dyDescent="0.25">
      <c r="B9" s="36" t="s">
        <v>66</v>
      </c>
      <c r="C9" s="39">
        <f>SUMIFS('Data'!G2:G300,'Data'!H2:H300,"Valid",'Data'!F2:F300,"Cash")</f>
      </c>
      <c r="E9" s="38" t="s">
        <v>67</v>
      </c>
    </row>
    <row r="10" ht="30" customHeight="1" spans="2:5" x14ac:dyDescent="0.25">
      <c r="B10" s="36" t="s">
        <v>47</v>
      </c>
      <c r="C10" s="39">
        <f>SUMIFS('Data'!G2:G300,'Data'!H2:H300,"Valid",'Data'!E2:E300,"Supplier payment")</f>
      </c>
      <c r="E10" s="38" t="s">
        <v>68</v>
      </c>
    </row>
    <row r="11" spans="2:3" x14ac:dyDescent="0.25">
      <c r="B11" s="36" t="s">
        <v>18</v>
      </c>
      <c r="C11" s="39">
        <f>SUMIFS('Data'!G2:G300,'Data'!H2:H300,"Valid",'Data'!E2:E300,"Daily wage / labor")</f>
      </c>
    </row>
    <row r="12" ht="24" customHeight="1" spans="2:5" x14ac:dyDescent="0.25">
      <c r="B12" s="36" t="s">
        <v>37</v>
      </c>
      <c r="C12" s="39">
        <f>SUMIFS('Data'!G2:G300,'Data'!H2:H300,"Valid",'Data'!E2:E300,"Advance")</f>
      </c>
      <c r="E12" s="40" t="s">
        <v>69</v>
      </c>
    </row>
    <row r="13" spans="2:3" x14ac:dyDescent="0.25">
      <c r="B13" s="36" t="s">
        <v>70</v>
      </c>
      <c r="C13" s="39">
        <f>SUMIFS('Data'!G2:G300,'Data'!H2:H300,"Valid",'Data'!E2:E300,"Rent")</f>
      </c>
    </row>
    <row r="14" spans="2:3" x14ac:dyDescent="0.25">
      <c r="B14" s="36" t="s">
        <v>43</v>
      </c>
      <c r="C14" s="39">
        <f>SUMIFS('Data'!G2:G300,'Data'!H2:H300,"Valid",'Data'!E2:E300,"Freight / shipping")</f>
      </c>
    </row>
    <row r="15" spans="2:3" x14ac:dyDescent="0.25">
      <c r="B15" s="36" t="s">
        <v>53</v>
      </c>
      <c r="C15" s="39">
        <f>SUMIFS('Data'!G2:G300,'Data'!H2:H300,"Valid",'Data'!E2:E300,"Customer return")</f>
      </c>
    </row>
    <row r="16" spans="2:3" x14ac:dyDescent="0.25">
      <c r="B16" s="36" t="s">
        <v>71</v>
      </c>
      <c r="C16" s="39">
        <f>SUMIFS('Data'!G2:G300,'Data'!H2:H300,"Valid",'Data'!E2:E300,"Other expense")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30</v>
      </c>
      <c r="C1" s="41" t="s">
        <v>32</v>
      </c>
    </row>
    <row r="2" spans="1:3" x14ac:dyDescent="0.25">
      <c r="A2" t="s">
        <v>47</v>
      </c>
      <c r="B2" t="s">
        <v>12</v>
      </c>
      <c r="C2" t="s">
        <v>38</v>
      </c>
    </row>
    <row r="3" spans="1:3" x14ac:dyDescent="0.25">
      <c r="A3" t="s">
        <v>18</v>
      </c>
      <c r="B3" t="s">
        <v>72</v>
      </c>
      <c r="C3" t="s">
        <v>54</v>
      </c>
    </row>
    <row r="4" spans="1:2" x14ac:dyDescent="0.25">
      <c r="A4" t="s">
        <v>37</v>
      </c>
      <c r="B4" t="s">
        <v>73</v>
      </c>
    </row>
    <row r="5" spans="1:2" x14ac:dyDescent="0.25">
      <c r="A5" t="s">
        <v>70</v>
      </c>
      <c r="B5" t="s">
        <v>48</v>
      </c>
    </row>
    <row r="6" spans="1:2" x14ac:dyDescent="0.25">
      <c r="A6" t="s">
        <v>43</v>
      </c>
      <c r="B6" t="s">
        <v>74</v>
      </c>
    </row>
    <row r="7" spans="1:2" x14ac:dyDescent="0.25">
      <c r="A7" t="s">
        <v>53</v>
      </c>
      <c r="B7" t="s">
        <v>75</v>
      </c>
    </row>
    <row r="8" spans="1:1" x14ac:dyDescent="0.25">
      <c r="A8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Payment Voucher</vt:lpstr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