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re de travail" state="visible" r:id="rId4"/>
    <sheet sheetId="2" name="Suivi des interventions" state="visible" r:id="rId5"/>
    <sheet sheetId="3" name="Résumé" state="visible" r:id="rId6"/>
    <sheet sheetId="4" name="Listes" state="visible" r:id="rId7"/>
  </sheets>
  <definedNames>
    <definedName name="_xlnm.Print_Area" localSheetId="0">'Ordre de travail'!$B1:$G50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<sst xmlns="http://schemas.openxmlformats.org/spreadsheetml/2006/main" count="189" uniqueCount="147">
  <si>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NOM DE L'ATELIER / DE L'ENTREPRISE</t>
  </si>
  <si>
    <t>ORDRE DE TRAVAIL ATELIER</t>
  </si>
  <si>
    <t>Adresse · Téléphone</t>
  </si>
  <si>
    <t>N° d'ordre de travail</t>
  </si>
  <si>
    <t>İE-2026-0142</t>
  </si>
  <si>
    <t>FICHE DE RÉCEPTION DU VÉHICULE — un exemplaire est remis au client</t>
  </si>
  <si>
    <t>Date / heure de réception</t>
  </si>
  <si>
    <t>INFORMATIONS CLIENT ET VÉHICULE</t>
  </si>
  <si>
    <t>Nom et prénom du client / société</t>
  </si>
  <si>
    <t>Hakan Yıldız</t>
  </si>
  <si>
    <t>Téléphone</t>
  </si>
  <si>
    <t>0532 000 00 07</t>
  </si>
  <si>
    <t>Immatriculation</t>
  </si>
  <si>
    <t>34 ABC 123</t>
  </si>
  <si>
    <t>Année du modèle</t>
  </si>
  <si>
    <t>Marque / modèle</t>
  </si>
  <si>
    <t>Fiat Egea 1.3 Multijet</t>
  </si>
  <si>
    <t>Kilométrage</t>
  </si>
  <si>
    <t>N° de châssis (VIN)</t>
  </si>
  <si>
    <t>ZFA3560000XXXXXXX</t>
  </si>
  <si>
    <t>Niveau de carburant</t>
  </si>
  <si>
    <t>1/2</t>
  </si>
  <si>
    <t>Dommages existants / objets laissés dans le véhicule</t>
  </si>
  <si>
    <t>Rayure sur le pare-chocs arrière ; roue de secours et cric dans le coffre</t>
  </si>
  <si>
    <t>RÉCLAMATION DU CLIENT / DESCRIPTION DE LA PANNE</t>
  </si>
  <si>
    <t>L'entretien périodique est dû. Bruit à l'avant au freinage.</t>
  </si>
  <si>
    <t>TRAVAUX EFFECTUÉS / CONSTAT</t>
  </si>
  <si>
    <t>Huile moteur et filtres remplacés. Les plaquettes avant étaient à la limite et ont été remplacées par jeu ; les disques ont été mesurés, aucun remplacement nécessaire.</t>
  </si>
  <si>
    <t>Pièces / matériel utilisés</t>
  </si>
  <si>
    <t>Réf. pièce / Marque</t>
  </si>
  <si>
    <t>Pièce</t>
  </si>
  <si>
    <t>Prix unitaire</t>
  </si>
  <si>
    <t>Montant (HT)</t>
  </si>
  <si>
    <t>Huile moteur 5W-30 (litre)</t>
  </si>
  <si>
    <t>Marque exemple</t>
  </si>
  <si>
    <t>Filtre à huile</t>
  </si>
  <si>
    <t>OEM</t>
  </si>
  <si>
    <t>Filtre à air</t>
  </si>
  <si>
    <t>Plaquettes de frein avant (jeu)</t>
  </si>
  <si>
    <t>Main-d'œuvre / Travail effectué</t>
  </si>
  <si>
    <t>Mécanicien / Technicien</t>
  </si>
  <si>
    <t>Heure</t>
  </si>
  <si>
    <t>Taux horaire</t>
  </si>
  <si>
    <t>Main-d'œuvre entretien périodique</t>
  </si>
  <si>
    <t>Ali (mécanicien)</t>
  </si>
  <si>
    <t>Remplacement des plaquettes de frein avant</t>
  </si>
  <si>
    <t>LIVRAISON ET PAIEMENT</t>
  </si>
  <si>
    <t>Total des pièces</t>
  </si>
  <si>
    <t>Livraison estimée</t>
  </si>
  <si>
    <t>Total main-d'œuvre</t>
  </si>
  <si>
    <t>Date de livraison</t>
  </si>
  <si>
    <t>Sous-total (HT)</t>
  </si>
  <si>
    <t>Mode de paiement</t>
  </si>
  <si>
    <t>Taux de TVA %</t>
  </si>
  <si>
    <t>Statut</t>
  </si>
  <si>
    <t>Prêt</t>
  </si>
  <si>
    <t>TVA</t>
  </si>
  <si>
    <t>TOTAL TTC</t>
  </si>
  <si>
    <t>J'ai remis mon véhicule pour le diagnostic et la réparation de la panne décrite ci-dessus. Si des pièces ou de la main-d'œuvre supplémentaires non listées s'avèrent nécessaires, je serai informé au préalable et mon accord sera demandé. J'ai récupéré mon véhicule après avoir vérifié les travaux effectués.</t>
  </si>
  <si>
    <t>PROPRIÉTAIRE DU VÉHICULE — Nom / Signature (réception et livraison)</t>
  </si>
  <si>
    <t>RESPONSABLE DE L'ATELIER — Nom / Signature / Cachet</t>
  </si>
  <si>
    <t>Stock de pièces, comptes clients et rapport de caisse sur votre téléphone — Ofisx →</t>
  </si>
  <si>
    <t>Modèle gratuit · stokexcel.com — remplissez les cellules bleu clair et les lignes ; les montants sont calculés par formule. Ajoutez aussi chaque ordre de travail à l'onglet « Suivi des interventions ». Pour le taux de TVA, consultez votre expert-comptable.</t>
  </si>
  <si>
    <t>Date</t>
  </si>
  <si>
    <t>Marque / Modèle</t>
  </si>
  <si>
    <t>Km</t>
  </si>
  <si>
    <t>Client</t>
  </si>
  <si>
    <t>Panne / Travail effectué</t>
  </si>
  <si>
    <t>Montant pièces (HT)</t>
  </si>
  <si>
    <t>Montant main-d'œuvre (HT)</t>
  </si>
  <si>
    <t>TVA %</t>
  </si>
  <si>
    <t>Total (TTC)</t>
  </si>
  <si>
    <t>Arrivée (immat.)</t>
  </si>
  <si>
    <t>İE-2026-0131</t>
  </si>
  <si>
    <t>06 DEF 456</t>
  </si>
  <si>
    <t>Renault Clio 1.5 dCi</t>
  </si>
  <si>
    <t>Ayten Kurt</t>
  </si>
  <si>
    <t>0533 000 00 01</t>
  </si>
  <si>
    <t>Remplacement du kit d'embrayage</t>
  </si>
  <si>
    <t>Carte bancaire</t>
  </si>
  <si>
    <t>Livré</t>
  </si>
  <si>
    <t>İE-2026-0134</t>
  </si>
  <si>
    <t>Recharge de climatisation et test d'étanchéité</t>
  </si>
  <si>
    <t>Espèces</t>
  </si>
  <si>
    <t>İE-2026-0137</t>
  </si>
  <si>
    <t>35 KLM 789</t>
  </si>
  <si>
    <t>VW Passat 1.6 TDI</t>
  </si>
  <si>
    <t>Serkan Aydın</t>
  </si>
  <si>
    <t>0535 000 00 03</t>
  </si>
  <si>
    <t>Remplacement du kit de distribution et de la pompe à eau</t>
  </si>
  <si>
    <t>Virement</t>
  </si>
  <si>
    <t>İE-2026-0138</t>
  </si>
  <si>
    <t>16 PRS 220</t>
  </si>
  <si>
    <t>Toyota Corolla 1.6</t>
  </si>
  <si>
    <t>Elif Şahin</t>
  </si>
  <si>
    <t>0536 000 00 04</t>
  </si>
  <si>
    <t>Entretien périodique des 60 000 km</t>
  </si>
  <si>
    <t>İE-2026-0139</t>
  </si>
  <si>
    <t>34 MNO 555</t>
  </si>
  <si>
    <t>Opel Astra 1.4</t>
  </si>
  <si>
    <t>Burak Eren</t>
  </si>
  <si>
    <t>0537 000 00 05</t>
  </si>
  <si>
    <t>Remplacement de la batterie et contrôle du circuit de charge</t>
  </si>
  <si>
    <t>İE-2026-0140</t>
  </si>
  <si>
    <t>Pédale d'embrayage dure — réglage et contrôle (lié à l'intervention précédente)</t>
  </si>
  <si>
    <t>İE-2026-0141</t>
  </si>
  <si>
    <t>34 TUV 908</t>
  </si>
  <si>
    <t>Ford Transit Custom</t>
  </si>
  <si>
    <t>Kaan Lojistik — Murat Kaan</t>
  </si>
  <si>
    <t>0538 000 00 06</t>
  </si>
  <si>
    <t>Bruit au train avant : rotule de direction et bras de suspension</t>
  </si>
  <si>
    <t>En réparation</t>
  </si>
  <si>
    <t>Entretien périodique + plaquettes avant ; bruit au freinage</t>
  </si>
  <si>
    <t>İE-2026-0143</t>
  </si>
  <si>
    <t>41 GHJ 314</t>
  </si>
  <si>
    <t>Hyundai i20 1.4</t>
  </si>
  <si>
    <t>Zeynep Arslan</t>
  </si>
  <si>
    <t>0539 000 00 08</t>
  </si>
  <si>
    <t>Voyant moteur allumé — diagnostic</t>
  </si>
  <si>
    <t>Réceptionné</t>
  </si>
  <si>
    <t>Ordre de réparation et registre des interventions</t>
  </si>
  <si>
    <t>Modèle Excel gratuit · stokexcel.com</t>
  </si>
  <si>
    <t>RÉSUMÉ</t>
  </si>
  <si>
    <t>MODE D'EMPLOI</t>
  </si>
  <si>
    <t>Total des ordres de réparation</t>
  </si>
  <si>
    <t>1. À la réception du véhicule, remplissez l'onglet "Ordre de réparation" : plaque, kilométrage, n° de châssis, dégâts existants et réclamation du client ; faites-le signer par le client.</t>
  </si>
  <si>
    <t>Véhicules distincts (plaques uniques)</t>
  </si>
  <si>
    <t>2. Saisissez les pièces utilisées dans le tableau des pièces et la main-d'œuvre sur des lignes de main-d'œuvre séparées ; le sous-total, la TVA et le total général sont calculés par formule.</t>
  </si>
  <si>
    <t>Réceptionné (en attente)</t>
  </si>
  <si>
    <t>3. Ajoutez chaque ordre de réparation dans cet onglet "Registre des interventions" sur une seule ligne ; saisissez les montants des pièces et de la main-d'œuvre dans des colonnes séparées.</t>
  </si>
  <si>
    <t>Véhicule en réparation</t>
  </si>
  <si>
    <t>4. Mettez à jour le statut au fil de l'avancement (Réceptionné → En réparation → Prêt → Livré) ; une fois le paiement reçu, choisissez le mode de paiement.</t>
  </si>
  <si>
    <t>Véhicule prêt, en attente de livraison</t>
  </si>
  <si>
    <t>5. Saisissez la plaque de façon IDENTIQUE sur chaque ligne (ex. "34 ABC 123") ; en filtrant la colonne Plaque, vous obtenez tout l'historique d'entretien du véhicule, et la colonne "Visite" indique le numéro de la visite.</t>
  </si>
  <si>
    <t>Revenu main-d'œuvre du mois (hors TVA)</t>
  </si>
  <si>
    <t>Revenu pièces du mois (hors TVA)</t>
  </si>
  <si>
    <t>Quand Excel ne suffit plus : Ofisx dans le cloud, sur téléphone, automatique →</t>
  </si>
  <si>
    <t>Total du mois (TVA incluse)</t>
  </si>
  <si>
    <t>Encaissé ce mois — Espèces</t>
  </si>
  <si>
    <t>Encaissé ce mois — Carte bancaire</t>
  </si>
  <si>
    <t>Encaissé ce mois — Virement</t>
  </si>
  <si>
    <t>Montant des travaux sans paiement saisi</t>
  </si>
  <si>
    <t>Carburant</t>
  </si>
  <si>
    <t>Vide</t>
  </si>
  <si>
    <t>1/4</t>
  </si>
  <si>
    <t>3/4</t>
  </si>
  <si>
    <t>Plein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</si>
</sst>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Valeur non valide" error="Veuillez choisir une option dans la liste." sqref="C39">
      <formula1>"Espèces,Carte bancaire,Virement"</formula1>
    </dataValidation>
    <dataValidation type="list" allowBlank="1" showErrorMessage="1" errorTitle="Valeur non valide" error="Veuillez choisir une option dans la liste." sqref="C40">
      <formula1>"Réceptionné,En réparation,Prêt,Livré"</formula1>
    </dataValidation>
    <dataValidation type="list" allowBlank="1" showErrorMessage="1" errorTitle="Valeur non valide" error="Veuillez choisir une option dans la liste." sqref="F10">
      <formula1>"Vide,1/4,1/2,3/4,Plein"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"En réparation"</formula>
    </cfRule>
  </conditionalFormatting>
  <conditionalFormatting sqref="N2:N300">
    <cfRule type="cellIs" dxfId="1" priority="1" operator="equal">
      <formula>"Prêt"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Valeur non valide" error="Veuillez choisir une option dans la liste." sqref="M10:M300">
      <formula1>"Espèces,Carte bancaire,Virement"</formula1>
    </dataValidation>
    <dataValidation type="list" allowBlank="1" showErrorMessage="1" errorTitle="Valeur non valide" error="Veuillez choisir une option dans la liste." sqref="M2:M300">
      <formula1>"Espèces,Carte bancaire,Virement"</formula1>
    </dataValidation>
    <dataValidation type="list" allowBlank="1" showErrorMessage="1" errorTitle="Valeur non valide" error="Veuillez choisir une option dans la liste." sqref="N10:N300">
      <formula1>"Réceptionné,En réparation,Prêt,Livré"</formula1>
    </dataValidation>
    <dataValidation type="list" allowBlank="1" showErrorMessage="1" errorTitle="Valeur non valide" error="Veuillez choisir une option dans la liste." sqref="N2:N300">
      <formula1>"Réceptionné,En réparation,Prêt,Livré"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COUNTA('Suivi des interventions'!B2:B300)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SUMPRODUCT(('Suivi des interventions'!C2:C300&lt;&gt;"")/COUNTIF('Suivi des interventions'!C2:C300,'Suivi des interventions'!C2:C300&amp;""))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COUNTIF('Suivi des interventions'!N2:N300,"Réceptionné")</f>
      </c>
      <c r="E8" s="49" t="s">
        <v>129</v>
      </c>
    </row>
    <row r="9" ht="30" customHeight="1" spans="2:5" x14ac:dyDescent="0.25">
      <c r="B9" s="47" t="s">
        <v>130</v>
      </c>
      <c r="C9" s="48">
        <f>COUNTIF('Suivi des interventions'!N2:N300,"En réparation")</f>
      </c>
      <c r="E9" s="49" t="s">
        <v>131</v>
      </c>
    </row>
    <row r="10" ht="30" customHeight="1" spans="2:5" x14ac:dyDescent="0.25">
      <c r="B10" s="47" t="s">
        <v>132</v>
      </c>
      <c r="C10" s="48">
        <f>COUNTIF('Suivi des interventions'!N2:N300,"Prêt")</f>
      </c>
      <c r="E10" s="49" t="s">
        <v>133</v>
      </c>
    </row>
    <row r="11" spans="2:3" x14ac:dyDescent="0.25">
      <c r="B11" s="47" t="s">
        <v>134</v>
      </c>
      <c r="C11" s="50">
        <f>SUMIFS('Suivi des interventions'!J2:J300,'Suivi des interventions'!A2:A300,"&gt;="&amp;DATE(YEAR(TODAY()),MONTH(TODAY()),1),'Suivi des interventions'!A2:A300,"&lt;="&amp;EOMONTH(TODAY(),0))</f>
      </c>
    </row>
    <row r="12" ht="24" customHeight="1" spans="2:5" x14ac:dyDescent="0.25">
      <c r="B12" s="47" t="s">
        <v>135</v>
      </c>
      <c r="C12" s="50">
        <f>SUMIFS('Suivi des interventions'!I2:I300,'Suivi des interventions'!A2:A300,"&gt;="&amp;DATE(YEAR(TODAY()),MONTH(TODAY()),1),'Suivi des interventions'!A2:A300,"&lt;="&amp;EOMONTH(TODAY(),0))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SUMIFS('Suivi des interventions'!L2:L300,'Suivi des interventions'!A2:A300,"&gt;="&amp;DATE(YEAR(TODAY()),MONTH(TODAY()),1),'Suivi des interventions'!A2:A300,"&lt;="&amp;EOMONTH(TODAY(),0))</f>
      </c>
    </row>
    <row r="14" spans="2:3" x14ac:dyDescent="0.25">
      <c r="B14" s="47" t="s">
        <v>138</v>
      </c>
      <c r="C14" s="50">
        <f>SUMIFS('Suivi des interventions'!L2:L300,'Suivi des interventions'!M2:M300,"Espèces",'Suivi des interventions'!A2:A300,"&gt;="&amp;DATE(YEAR(TODAY()),MONTH(TODAY()),1),'Suivi des interventions'!A2:A300,"&lt;="&amp;EOMONTH(TODAY(),0))</f>
      </c>
    </row>
    <row r="15" spans="2:3" x14ac:dyDescent="0.25">
      <c r="B15" s="47" t="s">
        <v>139</v>
      </c>
      <c r="C15" s="50">
        <f>SUMIFS('Suivi des interventions'!L2:L300,'Suivi des interventions'!M2:M300,"Carte bancaire",'Suivi des interventions'!A2:A300,"&gt;="&amp;DATE(YEAR(TODAY()),MONTH(TODAY()),1),'Suivi des interventions'!A2:A300,"&lt;="&amp;EOMONTH(TODAY(),0))</f>
      </c>
    </row>
    <row r="16" spans="2:3" x14ac:dyDescent="0.25">
      <c r="B16" s="47" t="s">
        <v>140</v>
      </c>
      <c r="C16" s="50">
        <f>SUMIFS('Suivi des interventions'!L2:L300,'Suivi des interventions'!M2:M300,"Virement",'Suivi des interventions'!A2:A300,"&gt;="&amp;DATE(YEAR(TODAY()),MONTH(TODAY()),1),'Suivi des interventions'!A2:A300,"&lt;="&amp;EOMONTH(TODAY(),0))</f>
      </c>
    </row>
    <row r="17" spans="2:3" x14ac:dyDescent="0.25">
      <c r="B17" s="47" t="s">
        <v>141</v>
      </c>
      <c r="C17" s="50">
        <f>SUMIFS('Suivi des interventions'!L2:L300,'Suivi des interventions'!M2:M300,"")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Ordre de travail</vt:lpstr>
      <vt:lpstr>Suivi des interventions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