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<sst xmlns="http://schemas.openxmlformats.org/spreadsheetml/2006/main" count="65" uniqueCount="54">
  <si>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Šifra artikla</t>
  </si>
  <si>
    <t>Naziv artikla</t>
  </si>
  <si>
    <t>Skladište</t>
  </si>
  <si>
    <t>Polica / Lokacija</t>
  </si>
  <si>
    <t>Jedinica</t>
  </si>
  <si>
    <t>Količina u sustavu</t>
  </si>
  <si>
    <t>Prebrojena količina</t>
  </si>
  <si>
    <t>Razlika</t>
  </si>
  <si>
    <t>Jedinični trošak</t>
  </si>
  <si>
    <t>Iznos razlike</t>
  </si>
  <si>
    <t>Rezultat popisa</t>
  </si>
  <si>
    <t>Popisivač</t>
  </si>
  <si>
    <t>Datum popisa</t>
  </si>
  <si>
    <t>SK-001</t>
  </si>
  <si>
    <t>A4 papir za kopiranje 80 g</t>
  </si>
  <si>
    <t>Središnjica</t>
  </si>
  <si>
    <t>A-01</t>
  </si>
  <si>
    <t>Paket</t>
  </si>
  <si>
    <t>Ali V.</t>
  </si>
  <si>
    <t>SK-002</t>
  </si>
  <si>
    <t>Izbjeljivač 4 L</t>
  </si>
  <si>
    <t>B-03</t>
  </si>
  <si>
    <t>Kom</t>
  </si>
  <si>
    <t>SK-004</t>
  </si>
  <si>
    <t>Stretch folija 45 cm</t>
  </si>
  <si>
    <t>Poslovnica 1</t>
  </si>
  <si>
    <t>C-02</t>
  </si>
  <si>
    <t>Ayşe K.</t>
  </si>
  <si>
    <t>SK-005</t>
  </si>
  <si>
    <t>USB stick 64 GB</t>
  </si>
  <si>
    <t>Glavno skladište</t>
  </si>
  <si>
    <t>D-01</t>
  </si>
  <si>
    <t>SK-007</t>
  </si>
  <si>
    <t>Ljepljiva traka 45 mm</t>
  </si>
  <si>
    <t>Trgovina</t>
  </si>
  <si>
    <t>C-05</t>
  </si>
  <si>
    <t>Kutija</t>
  </si>
  <si>
    <t>Excel predložak za popis skladišta / inventuru</t>
  </si>
  <si>
    <t>Besplatni Excel predložak · stokexcel.com</t>
  </si>
  <si>
    <t>SAŽETAK</t>
  </si>
  <si>
    <t>KAKO KORISTITI?</t>
  </si>
  <si>
    <t>Broj prebrojenih vrsta artikala</t>
  </si>
  <si>
    <t>1. Prije popisa ispunite stupac "Količina u sustavu" brojkama iz svog programa ili knjige.</t>
  </si>
  <si>
    <t>Usklađeni redak</t>
  </si>
  <si>
    <t>2. Pri brojenju u skladištu unosite samo stupac "Prebrojena količina".</t>
  </si>
  <si>
    <t>Artikl s manjkom</t>
  </si>
  <si>
    <t>3. Razlika, Iznos razlike i Rezultat popisa računaju se automatski; manjkovi su crveni.</t>
  </si>
  <si>
    <t>Artikl s viškom</t>
  </si>
  <si>
    <t>4. Filtriranjem po skladištu i polici možete popisivati dio po dio.</t>
  </si>
  <si>
    <t>Neto iznos razlike</t>
  </si>
  <si>
    <t>5. List Sažetak daje ukupni gubitak i broj neusklađenih redaka.</t>
  </si>
  <si>
    <t>Iznos gubitka (samo manjkovi)</t>
  </si>
  <si>
    <t>Kad Excel više ne dostaje: Ofisx u oblaku, na mobitelu, automatski →</t>
  </si>
  <si>
    <t>Poslovnica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</si>
</sst>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=IF(A2="","",IF(H2=0,"USKLAĐENO",IF(H2&lt;0,"MANJAK","VIŠAK")))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=IF(A3="","",IF(H3=0,"USKLAĐENO",IF(H3&lt;0,"MANJAK","VIŠAK")))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=IF(A4="","",IF(H4=0,"USKLAĐENO",IF(H4&lt;0,"MANJAK","VIŠAK")))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=IF(A5="","",IF(H5=0,"USKLAĐENO",IF(H5&lt;0,"MANJAK","VIŠAK")))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=IF(A6="","",IF(H6=0,"USKLAĐENO",IF(H6&lt;0,"MANJAK","VIŠAK")))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=IF(A7="","",IF(H7=0,"USKLAĐENO",IF(H7&lt;0,"MANJAK","VIŠAK")))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=IF(A8="","",IF(H8=0,"USKLAĐENO",IF(H8&lt;0,"MANJAK","VIŠAK")))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=IF(A9="","",IF(H9=0,"USKLAĐENO",IF(H9&lt;0,"MANJAK","VIŠAK")))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=IF(A10="","",IF(H10=0,"USKLAĐENO",IF(H10&lt;0,"MANJAK","VIŠAK")))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=IF(A11="","",IF(H11=0,"USKLAĐENO",IF(H11&lt;0,"MANJAK","VIŠAK")))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=IF(A12="","",IF(H12=0,"USKLAĐENO",IF(H12&lt;0,"MANJAK","VIŠAK")))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=IF(A13="","",IF(H13=0,"USKLAĐENO",IF(H13&lt;0,"MANJAK","VIŠAK")))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=IF(A14="","",IF(H14=0,"USKLAĐENO",IF(H14&lt;0,"MANJAK","VIŠAK")))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=IF(A15="","",IF(H15=0,"USKLAĐENO",IF(H15&lt;0,"MANJAK","VIŠAK")))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=IF(A16="","",IF(H16=0,"USKLAĐENO",IF(H16&lt;0,"MANJAK","VIŠAK")))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=IF(A17="","",IF(H17=0,"USKLAĐENO",IF(H17&lt;0,"MANJAK","VIŠAK")))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=IF(A18="","",IF(H18=0,"USKLAĐENO",IF(H18&lt;0,"MANJAK","VIŠAK")))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=IF(A19="","",IF(H19=0,"USKLAĐENO",IF(H19&lt;0,"MANJAK","VIŠAK")))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=IF(A20="","",IF(H20=0,"USKLAĐENO",IF(H20&lt;0,"MANJAK","VIŠAK")))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=IF(A21="","",IF(H21=0,"USKLAĐENO",IF(H21&lt;0,"MANJAK","VIŠAK")))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=IF(A22="","",IF(H22=0,"USKLAĐENO",IF(H22&lt;0,"MANJAK","VIŠAK")))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=IF(A23="","",IF(H23=0,"USKLAĐENO",IF(H23&lt;0,"MANJAK","VIŠAK")))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=IF(A24="","",IF(H24=0,"USKLAĐENO",IF(H24&lt;0,"MANJAK","VIŠAK")))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=IF(A25="","",IF(H25=0,"USKLAĐENO",IF(H25&lt;0,"MANJAK","VIŠAK")))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=IF(A26="","",IF(H26=0,"USKLAĐENO",IF(H26&lt;0,"MANJAK","VIŠAK")))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=IF(A27="","",IF(H27=0,"USKLAĐENO",IF(H27&lt;0,"MANJAK","VIŠAK")))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=IF(A28="","",IF(H28=0,"USKLAĐENO",IF(H28&lt;0,"MANJAK","VIŠAK")))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=IF(A29="","",IF(H29=0,"USKLAĐENO",IF(H29&lt;0,"MANJAK","VIŠAK")))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=IF(A30="","",IF(H30=0,"USKLAĐENO",IF(H30&lt;0,"MANJAK","VIŠAK")))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=IF(A31="","",IF(H31=0,"USKLAĐENO",IF(H31&lt;0,"MANJAK","VIŠAK")))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=IF(A32="","",IF(H32=0,"USKLAĐENO",IF(H32&lt;0,"MANJAK","VIŠAK")))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=IF(A33="","",IF(H33=0,"USKLAĐENO",IF(H33&lt;0,"MANJAK","VIŠAK")))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=IF(A34="","",IF(H34=0,"USKLAĐENO",IF(H34&lt;0,"MANJAK","VIŠAK")))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=IF(A35="","",IF(H35=0,"USKLAĐENO",IF(H35&lt;0,"MANJAK","VIŠAK")))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=IF(A36="","",IF(H36=0,"USKLAĐENO",IF(H36&lt;0,"MANJAK","VIŠAK")))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=IF(A37="","",IF(H37=0,"USKLAĐENO",IF(H37&lt;0,"MANJAK","VIŠAK")))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=IF(A38="","",IF(H38=0,"USKLAĐENO",IF(H38&lt;0,"MANJAK","VIŠAK")))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=IF(A39="","",IF(H39=0,"USKLAĐENO",IF(H39&lt;0,"MANJAK","VIŠAK")))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=IF(A40="","",IF(H40=0,"USKLAĐENO",IF(H40&lt;0,"MANJAK","VIŠAK")))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=IF(A41="","",IF(H41=0,"USKLAĐENO",IF(H41&lt;0,"MANJAK","VIŠAK")))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=IF(A42="","",IF(H42=0,"USKLAĐENO",IF(H42&lt;0,"MANJAK","VIŠAK")))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=IF(A43="","",IF(H43=0,"USKLAĐENO",IF(H43&lt;0,"MANJAK","VIŠAK")))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=IF(A44="","",IF(H44=0,"USKLAĐENO",IF(H44&lt;0,"MANJAK","VIŠAK")))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=IF(A45="","",IF(H45=0,"USKLAĐENO",IF(H45&lt;0,"MANJAK","VIŠAK")))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=IF(A46="","",IF(H46=0,"USKLAĐENO",IF(H46&lt;0,"MANJAK","VIŠAK")))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=IF(A47="","",IF(H47=0,"USKLAĐENO",IF(H47&lt;0,"MANJAK","VIŠAK")))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=IF(A48="","",IF(H48=0,"USKLAĐENO",IF(H48&lt;0,"MANJAK","VIŠAK")))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=IF(A49="","",IF(H49=0,"USKLAĐENO",IF(H49&lt;0,"MANJAK","VIŠAK")))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=IF(A50="","",IF(H50=0,"USKLAĐENO",IF(H50&lt;0,"MANJAK","VIŠAK")))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=IF(A51="","",IF(H51=0,"USKLAĐENO",IF(H51&lt;0,"MANJAK","VIŠAK")))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=IF(A52="","",IF(H52=0,"USKLAĐENO",IF(H52&lt;0,"MANJAK","VIŠAK")))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=IF(A53="","",IF(H53=0,"USKLAĐENO",IF(H53&lt;0,"MANJAK","VIŠAK")))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=IF(A54="","",IF(H54=0,"USKLAĐENO",IF(H54&lt;0,"MANJAK","VIŠAK")))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=IF(A55="","",IF(H55=0,"USKLAĐENO",IF(H55&lt;0,"MANJAK","VIŠAK")))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=IF(A56="","",IF(H56=0,"USKLAĐENO",IF(H56&lt;0,"MANJAK","VIŠAK")))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=IF(A57="","",IF(H57=0,"USKLAĐENO",IF(H57&lt;0,"MANJAK","VIŠAK")))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=IF(A58="","",IF(H58=0,"USKLAĐENO",IF(H58&lt;0,"MANJAK","VIŠAK")))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=IF(A59="","",IF(H59=0,"USKLAĐENO",IF(H59&lt;0,"MANJAK","VIŠAK")))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=IF(A60="","",IF(H60=0,"USKLAĐENO",IF(H60&lt;0,"MANJAK","VIŠAK")))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=IF(A61="","",IF(H61=0,"USKLAĐENO",IF(H61&lt;0,"MANJAK","VIŠAK")))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=IF(A62="","",IF(H62=0,"USKLAĐENO",IF(H62&lt;0,"MANJAK","VIŠAK")))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=IF(A63="","",IF(H63=0,"USKLAĐENO",IF(H63&lt;0,"MANJAK","VIŠAK")))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=IF(A64="","",IF(H64=0,"USKLAĐENO",IF(H64&lt;0,"MANJAK","VIŠAK")))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=IF(A65="","",IF(H65=0,"USKLAĐENO",IF(H65&lt;0,"MANJAK","VIŠAK")))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=IF(A66="","",IF(H66=0,"USKLAĐENO",IF(H66&lt;0,"MANJAK","VIŠAK")))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=IF(A67="","",IF(H67=0,"USKLAĐENO",IF(H67&lt;0,"MANJAK","VIŠAK")))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=IF(A68="","",IF(H68=0,"USKLAĐENO",IF(H68&lt;0,"MANJAK","VIŠAK")))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=IF(A69="","",IF(H69=0,"USKLAĐENO",IF(H69&lt;0,"MANJAK","VIŠAK")))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=IF(A70="","",IF(H70=0,"USKLAĐENO",IF(H70&lt;0,"MANJAK","VIŠAK")))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=IF(A71="","",IF(H71=0,"USKLAĐENO",IF(H71&lt;0,"MANJAK","VIŠAK")))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=IF(A72="","",IF(H72=0,"USKLAĐENO",IF(H72&lt;0,"MANJAK","VIŠAK")))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=IF(A73="","",IF(H73=0,"USKLAĐENO",IF(H73&lt;0,"MANJAK","VIŠAK")))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=IF(A74="","",IF(H74=0,"USKLAĐENO",IF(H74&lt;0,"MANJAK","VIŠAK")))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=IF(A75="","",IF(H75=0,"USKLAĐENO",IF(H75&lt;0,"MANJAK","VIŠAK")))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=IF(A76="","",IF(H76=0,"USKLAĐENO",IF(H76&lt;0,"MANJAK","VIŠAK")))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=IF(A77="","",IF(H77=0,"USKLAĐENO",IF(H77&lt;0,"MANJAK","VIŠAK")))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=IF(A78="","",IF(H78=0,"USKLAĐENO",IF(H78&lt;0,"MANJAK","VIŠAK")))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=IF(A79="","",IF(H79=0,"USKLAĐENO",IF(H79&lt;0,"MANJAK","VIŠAK")))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=IF(A80="","",IF(H80=0,"USKLAĐENO",IF(H80&lt;0,"MANJAK","VIŠAK")))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=IF(A81="","",IF(H81=0,"USKLAĐENO",IF(H81&lt;0,"MANJAK","VIŠAK")))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=IF(A82="","",IF(H82=0,"USKLAĐENO",IF(H82&lt;0,"MANJAK","VIŠAK")))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=IF(A83="","",IF(H83=0,"USKLAĐENO",IF(H83&lt;0,"MANJAK","VIŠAK")))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=IF(A84="","",IF(H84=0,"USKLAĐENO",IF(H84&lt;0,"MANJAK","VIŠAK")))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=IF(A85="","",IF(H85=0,"USKLAĐENO",IF(H85&lt;0,"MANJAK","VIŠAK")))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=IF(A86="","",IF(H86=0,"USKLAĐENO",IF(H86&lt;0,"MANJAK","VIŠAK")))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=IF(A87="","",IF(H87=0,"USKLAĐENO",IF(H87&lt;0,"MANJAK","VIŠAK")))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=IF(A88="","",IF(H88=0,"USKLAĐENO",IF(H88&lt;0,"MANJAK","VIŠAK")))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=IF(A89="","",IF(H89=0,"USKLAĐENO",IF(H89&lt;0,"MANJAK","VIŠAK")))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=IF(A90="","",IF(H90=0,"USKLAĐENO",IF(H90&lt;0,"MANJAK","VIŠAK")))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=IF(A91="","",IF(H91=0,"USKLAĐENO",IF(H91&lt;0,"MANJAK","VIŠAK")))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=IF(A92="","",IF(H92=0,"USKLAĐENO",IF(H92&lt;0,"MANJAK","VIŠAK")))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=IF(A93="","",IF(H93=0,"USKLAĐENO",IF(H93&lt;0,"MANJAK","VIŠAK")))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=IF(A94="","",IF(H94=0,"USKLAĐENO",IF(H94&lt;0,"MANJAK","VIŠAK")))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=IF(A95="","",IF(H95=0,"USKLAĐENO",IF(H95&lt;0,"MANJAK","VIŠAK")))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=IF(A96="","",IF(H96=0,"USKLAĐENO",IF(H96&lt;0,"MANJAK","VIŠAK")))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=IF(A97="","",IF(H97=0,"USKLAĐENO",IF(H97&lt;0,"MANJAK","VIŠAK")))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=IF(A98="","",IF(H98=0,"USKLAĐENO",IF(H98&lt;0,"MANJAK","VIŠAK")))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=IF(A99="","",IF(H99=0,"USKLAĐENO",IF(H99&lt;0,"MANJAK","VIŠAK")))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=IF(A100="","",IF(H100=0,"USKLAĐENO",IF(H100&lt;0,"MANJAK","VIŠAK")))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=IF(A101="","",IF(H101=0,"USKLAĐENO",IF(H101&lt;0,"MANJAK","VIŠAK")))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=IF(A102="","",IF(H102=0,"USKLAĐENO",IF(H102&lt;0,"MANJAK","VIŠAK")))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=IF(A103="","",IF(H103=0,"USKLAĐENO",IF(H103&lt;0,"MANJAK","VIŠAK")))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=IF(A104="","",IF(H104=0,"USKLAĐENO",IF(H104&lt;0,"MANJAK","VIŠAK")))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=IF(A105="","",IF(H105=0,"USKLAĐENO",IF(H105&lt;0,"MANJAK","VIŠAK")))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=IF(A106="","",IF(H106=0,"USKLAĐENO",IF(H106&lt;0,"MANJAK","VIŠAK")))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=IF(A107="","",IF(H107=0,"USKLAĐENO",IF(H107&lt;0,"MANJAK","VIŠAK")))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=IF(A108="","",IF(H108=0,"USKLAĐENO",IF(H108&lt;0,"MANJAK","VIŠAK")))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=IF(A109="","",IF(H109=0,"USKLAĐENO",IF(H109&lt;0,"MANJAK","VIŠAK")))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=IF(A110="","",IF(H110=0,"USKLAĐENO",IF(H110&lt;0,"MANJAK","VIŠAK")))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=IF(A111="","",IF(H111=0,"USKLAĐENO",IF(H111&lt;0,"MANJAK","VIŠAK")))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=IF(A112="","",IF(H112=0,"USKLAĐENO",IF(H112&lt;0,"MANJAK","VIŠAK")))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=IF(A113="","",IF(H113=0,"USKLAĐENO",IF(H113&lt;0,"MANJAK","VIŠAK")))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=IF(A114="","",IF(H114=0,"USKLAĐENO",IF(H114&lt;0,"MANJAK","VIŠAK")))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=IF(A115="","",IF(H115=0,"USKLAĐENO",IF(H115&lt;0,"MANJAK","VIŠAK")))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=IF(A116="","",IF(H116=0,"USKLAĐENO",IF(H116&lt;0,"MANJAK","VIŠAK")))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=IF(A117="","",IF(H117=0,"USKLAĐENO",IF(H117&lt;0,"MANJAK","VIŠAK")))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=IF(A118="","",IF(H118=0,"USKLAĐENO",IF(H118&lt;0,"MANJAK","VIŠAK")))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=IF(A119="","",IF(H119=0,"USKLAĐENO",IF(H119&lt;0,"MANJAK","VIŠAK")))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=IF(A120="","",IF(H120=0,"USKLAĐENO",IF(H120&lt;0,"MANJAK","VIŠAK")))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=IF(A121="","",IF(H121=0,"USKLAĐENO",IF(H121&lt;0,"MANJAK","VIŠAK")))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=IF(A122="","",IF(H122=0,"USKLAĐENO",IF(H122&lt;0,"MANJAK","VIŠAK")))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=IF(A123="","",IF(H123=0,"USKLAĐENO",IF(H123&lt;0,"MANJAK","VIŠAK")))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=IF(A124="","",IF(H124=0,"USKLAĐENO",IF(H124&lt;0,"MANJAK","VIŠAK")))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=IF(A125="","",IF(H125=0,"USKLAĐENO",IF(H125&lt;0,"MANJAK","VIŠAK")))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=IF(A126="","",IF(H126=0,"USKLAĐENO",IF(H126&lt;0,"MANJAK","VIŠAK")))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=IF(A127="","",IF(H127=0,"USKLAĐENO",IF(H127&lt;0,"MANJAK","VIŠAK")))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=IF(A128="","",IF(H128=0,"USKLAĐENO",IF(H128&lt;0,"MANJAK","VIŠAK")))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=IF(A129="","",IF(H129=0,"USKLAĐENO",IF(H129&lt;0,"MANJAK","VIŠAK")))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=IF(A130="","",IF(H130=0,"USKLAĐENO",IF(H130&lt;0,"MANJAK","VIŠAK")))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=IF(A131="","",IF(H131=0,"USKLAĐENO",IF(H131&lt;0,"MANJAK","VIŠAK")))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=IF(A132="","",IF(H132=0,"USKLAĐENO",IF(H132&lt;0,"MANJAK","VIŠAK")))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=IF(A133="","",IF(H133=0,"USKLAĐENO",IF(H133&lt;0,"MANJAK","VIŠAK")))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=IF(A134="","",IF(H134=0,"USKLAĐENO",IF(H134&lt;0,"MANJAK","VIŠAK")))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=IF(A135="","",IF(H135=0,"USKLAĐENO",IF(H135&lt;0,"MANJAK","VIŠAK")))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=IF(A136="","",IF(H136=0,"USKLAĐENO",IF(H136&lt;0,"MANJAK","VIŠAK")))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=IF(A137="","",IF(H137=0,"USKLAĐENO",IF(H137&lt;0,"MANJAK","VIŠAK")))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=IF(A138="","",IF(H138=0,"USKLAĐENO",IF(H138&lt;0,"MANJAK","VIŠAK")))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=IF(A139="","",IF(H139=0,"USKLAĐENO",IF(H139&lt;0,"MANJAK","VIŠAK")))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=IF(A140="","",IF(H140=0,"USKLAĐENO",IF(H140&lt;0,"MANJAK","VIŠAK")))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=IF(A141="","",IF(H141=0,"USKLAĐENO",IF(H141&lt;0,"MANJAK","VIŠAK")))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=IF(A142="","",IF(H142=0,"USKLAĐENO",IF(H142&lt;0,"MANJAK","VIŠAK")))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=IF(A143="","",IF(H143=0,"USKLAĐENO",IF(H143&lt;0,"MANJAK","VIŠAK")))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=IF(A144="","",IF(H144=0,"USKLAĐENO",IF(H144&lt;0,"MANJAK","VIŠAK")))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=IF(A145="","",IF(H145=0,"USKLAĐENO",IF(H145&lt;0,"MANJAK","VIŠAK")))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=IF(A146="","",IF(H146=0,"USKLAĐENO",IF(H146&lt;0,"MANJAK","VIŠAK")))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=IF(A147="","",IF(H147=0,"USKLAĐENO",IF(H147&lt;0,"MANJAK","VIŠAK")))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=IF(A148="","",IF(H148=0,"USKLAĐENO",IF(H148&lt;0,"MANJAK","VIŠAK")))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=IF(A149="","",IF(H149=0,"USKLAĐENO",IF(H149&lt;0,"MANJAK","VIŠAK")))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=IF(A150="","",IF(H150=0,"USKLAĐENO",IF(H150&lt;0,"MANJAK","VIŠAK")))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=IF(A151="","",IF(H151=0,"USKLAĐENO",IF(H151&lt;0,"MANJAK","VIŠAK")))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=IF(A152="","",IF(H152=0,"USKLAĐENO",IF(H152&lt;0,"MANJAK","VIŠAK")))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=IF(A153="","",IF(H153=0,"USKLAĐENO",IF(H153&lt;0,"MANJAK","VIŠAK")))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=IF(A154="","",IF(H154=0,"USKLAĐENO",IF(H154&lt;0,"MANJAK","VIŠAK")))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=IF(A155="","",IF(H155=0,"USKLAĐENO",IF(H155&lt;0,"MANJAK","VIŠAK")))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=IF(A156="","",IF(H156=0,"USKLAĐENO",IF(H156&lt;0,"MANJAK","VIŠAK")))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=IF(A157="","",IF(H157=0,"USKLAĐENO",IF(H157&lt;0,"MANJAK","VIŠAK")))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=IF(A158="","",IF(H158=0,"USKLAĐENO",IF(H158&lt;0,"MANJAK","VIŠAK")))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=IF(A159="","",IF(H159=0,"USKLAĐENO",IF(H159&lt;0,"MANJAK","VIŠAK")))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=IF(A160="","",IF(H160=0,"USKLAĐENO",IF(H160&lt;0,"MANJAK","VIŠAK")))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=IF(A161="","",IF(H161=0,"USKLAĐENO",IF(H161&lt;0,"MANJAK","VIŠAK")))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=IF(A162="","",IF(H162=0,"USKLAĐENO",IF(H162&lt;0,"MANJAK","VIŠAK")))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=IF(A163="","",IF(H163=0,"USKLAĐENO",IF(H163&lt;0,"MANJAK","VIŠAK")))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=IF(A164="","",IF(H164=0,"USKLAĐENO",IF(H164&lt;0,"MANJAK","VIŠAK")))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=IF(A165="","",IF(H165=0,"USKLAĐENO",IF(H165&lt;0,"MANJAK","VIŠAK")))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=IF(A166="","",IF(H166=0,"USKLAĐENO",IF(H166&lt;0,"MANJAK","VIŠAK")))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=IF(A167="","",IF(H167=0,"USKLAĐENO",IF(H167&lt;0,"MANJAK","VIŠAK")))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=IF(A168="","",IF(H168=0,"USKLAĐENO",IF(H168&lt;0,"MANJAK","VIŠAK")))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=IF(A169="","",IF(H169=0,"USKLAĐENO",IF(H169&lt;0,"MANJAK","VIŠAK")))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=IF(A170="","",IF(H170=0,"USKLAĐENO",IF(H170&lt;0,"MANJAK","VIŠAK")))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=IF(A171="","",IF(H171=0,"USKLAĐENO",IF(H171&lt;0,"MANJAK","VIŠAK")))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=IF(A172="","",IF(H172=0,"USKLAĐENO",IF(H172&lt;0,"MANJAK","VIŠAK")))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=IF(A173="","",IF(H173=0,"USKLAĐENO",IF(H173&lt;0,"MANJAK","VIŠAK")))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=IF(A174="","",IF(H174=0,"USKLAĐENO",IF(H174&lt;0,"MANJAK","VIŠAK")))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=IF(A175="","",IF(H175=0,"USKLAĐENO",IF(H175&lt;0,"MANJAK","VIŠAK")))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=IF(A176="","",IF(H176=0,"USKLAĐENO",IF(H176&lt;0,"MANJAK","VIŠAK")))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=IF(A177="","",IF(H177=0,"USKLAĐENO",IF(H177&lt;0,"MANJAK","VIŠAK")))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=IF(A178="","",IF(H178=0,"USKLAĐENO",IF(H178&lt;0,"MANJAK","VIŠAK")))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=IF(A179="","",IF(H179=0,"USKLAĐENO",IF(H179&lt;0,"MANJAK","VIŠAK")))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=IF(A180="","",IF(H180=0,"USKLAĐENO",IF(H180&lt;0,"MANJAK","VIŠAK")))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=IF(A181="","",IF(H181=0,"USKLAĐENO",IF(H181&lt;0,"MANJAK","VIŠAK")))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=IF(A182="","",IF(H182=0,"USKLAĐENO",IF(H182&lt;0,"MANJAK","VIŠAK")))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=IF(A183="","",IF(H183=0,"USKLAĐENO",IF(H183&lt;0,"MANJAK","VIŠAK")))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=IF(A184="","",IF(H184=0,"USKLAĐENO",IF(H184&lt;0,"MANJAK","VIŠAK")))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=IF(A185="","",IF(H185=0,"USKLAĐENO",IF(H185&lt;0,"MANJAK","VIŠAK")))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=IF(A186="","",IF(H186=0,"USKLAĐENO",IF(H186&lt;0,"MANJAK","VIŠAK")))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=IF(A187="","",IF(H187=0,"USKLAĐENO",IF(H187&lt;0,"MANJAK","VIŠAK")))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=IF(A188="","",IF(H188=0,"USKLAĐENO",IF(H188&lt;0,"MANJAK","VIŠAK")))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=IF(A189="","",IF(H189=0,"USKLAĐENO",IF(H189&lt;0,"MANJAK","VIŠAK")))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=IF(A190="","",IF(H190=0,"USKLAĐENO",IF(H190&lt;0,"MANJAK","VIŠAK")))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=IF(A191="","",IF(H191=0,"USKLAĐENO",IF(H191&lt;0,"MANJAK","VIŠAK")))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=IF(A192="","",IF(H192=0,"USKLAĐENO",IF(H192&lt;0,"MANJAK","VIŠAK")))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=IF(A193="","",IF(H193=0,"USKLAĐENO",IF(H193&lt;0,"MANJAK","VIŠAK")))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=IF(A194="","",IF(H194=0,"USKLAĐENO",IF(H194&lt;0,"MANJAK","VIŠAK")))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=IF(A195="","",IF(H195=0,"USKLAĐENO",IF(H195&lt;0,"MANJAK","VIŠAK")))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=IF(A196="","",IF(H196=0,"USKLAĐENO",IF(H196&lt;0,"MANJAK","VIŠAK")))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=IF(A197="","",IF(H197=0,"USKLAĐENO",IF(H197&lt;0,"MANJAK","VIŠAK")))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=IF(A198="","",IF(H198=0,"USKLAĐENO",IF(H198&lt;0,"MANJAK","VIŠAK")))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=IF(A199="","",IF(H199=0,"USKLAĐENO",IF(H199&lt;0,"MANJAK","VIŠAK")))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=IF(A200="","",IF(H200=0,"USKLAĐENO",IF(H200&lt;0,"MANJAK","VIŠAK")))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=IF(A201="","",IF(H201=0,"USKLAĐENO",IF(H201&lt;0,"MANJAK","VIŠAK")))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=IF(A202="","",IF(H202=0,"USKLAĐENO",IF(H202&lt;0,"MANJAK","VIŠAK")))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=IF(A203="","",IF(H203=0,"USKLAĐENO",IF(H203&lt;0,"MANJAK","VIŠAK")))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=IF(A204="","",IF(H204=0,"USKLAĐENO",IF(H204&lt;0,"MANJAK","VIŠAK")))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=IF(A205="","",IF(H205=0,"USKLAĐENO",IF(H205&lt;0,"MANJAK","VIŠAK")))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=IF(A206="","",IF(H206=0,"USKLAĐENO",IF(H206&lt;0,"MANJAK","VIŠAK")))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=IF(A207="","",IF(H207=0,"USKLAĐENO",IF(H207&lt;0,"MANJAK","VIŠAK")))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=IF(A208="","",IF(H208=0,"USKLAĐENO",IF(H208&lt;0,"MANJAK","VIŠAK")))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=IF(A209="","",IF(H209=0,"USKLAĐENO",IF(H209&lt;0,"MANJAK","VIŠAK")))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=IF(A210="","",IF(H210=0,"USKLAĐENO",IF(H210&lt;0,"MANJAK","VIŠAK")))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=IF(A211="","",IF(H211=0,"USKLAĐENO",IF(H211&lt;0,"MANJAK","VIŠAK")))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=IF(A212="","",IF(H212=0,"USKLAĐENO",IF(H212&lt;0,"MANJAK","VIŠAK")))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=IF(A213="","",IF(H213=0,"USKLAĐENO",IF(H213&lt;0,"MANJAK","VIŠAK")))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=IF(A214="","",IF(H214=0,"USKLAĐENO",IF(H214&lt;0,"MANJAK","VIŠAK")))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=IF(A215="","",IF(H215=0,"USKLAĐENO",IF(H215&lt;0,"MANJAK","VIŠAK")))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=IF(A216="","",IF(H216=0,"USKLAĐENO",IF(H216&lt;0,"MANJAK","VIŠAK")))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=IF(A217="","",IF(H217=0,"USKLAĐENO",IF(H217&lt;0,"MANJAK","VIŠAK")))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=IF(A218="","",IF(H218=0,"USKLAĐENO",IF(H218&lt;0,"MANJAK","VIŠAK")))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=IF(A219="","",IF(H219=0,"USKLAĐENO",IF(H219&lt;0,"MANJAK","VIŠAK")))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=IF(A220="","",IF(H220=0,"USKLAĐENO",IF(H220&lt;0,"MANJAK","VIŠAK")))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=IF(A221="","",IF(H221=0,"USKLAĐENO",IF(H221&lt;0,"MANJAK","VIŠAK")))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=IF(A222="","",IF(H222=0,"USKLAĐENO",IF(H222&lt;0,"MANJAK","VIŠAK")))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=IF(A223="","",IF(H223=0,"USKLAĐENO",IF(H223&lt;0,"MANJAK","VIŠAK")))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=IF(A224="","",IF(H224=0,"USKLAĐENO",IF(H224&lt;0,"MANJAK","VIŠAK")))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=IF(A225="","",IF(H225=0,"USKLAĐENO",IF(H225&lt;0,"MANJAK","VIŠAK")))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=IF(A226="","",IF(H226=0,"USKLAĐENO",IF(H226&lt;0,"MANJAK","VIŠAK")))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=IF(A227="","",IF(H227=0,"USKLAĐENO",IF(H227&lt;0,"MANJAK","VIŠAK")))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=IF(A228="","",IF(H228=0,"USKLAĐENO",IF(H228&lt;0,"MANJAK","VIŠAK")))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=IF(A229="","",IF(H229=0,"USKLAĐENO",IF(H229&lt;0,"MANJAK","VIŠAK")))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=IF(A230="","",IF(H230=0,"USKLAĐENO",IF(H230&lt;0,"MANJAK","VIŠAK")))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=IF(A231="","",IF(H231=0,"USKLAĐENO",IF(H231&lt;0,"MANJAK","VIŠAK")))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=IF(A232="","",IF(H232=0,"USKLAĐENO",IF(H232&lt;0,"MANJAK","VIŠAK")))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=IF(A233="","",IF(H233=0,"USKLAĐENO",IF(H233&lt;0,"MANJAK","VIŠAK")))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=IF(A234="","",IF(H234=0,"USKLAĐENO",IF(H234&lt;0,"MANJAK","VIŠAK")))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=IF(A235="","",IF(H235=0,"USKLAĐENO",IF(H235&lt;0,"MANJAK","VIŠAK")))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=IF(A236="","",IF(H236=0,"USKLAĐENO",IF(H236&lt;0,"MANJAK","VIŠAK")))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=IF(A237="","",IF(H237=0,"USKLAĐENO",IF(H237&lt;0,"MANJAK","VIŠAK")))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=IF(A238="","",IF(H238=0,"USKLAĐENO",IF(H238&lt;0,"MANJAK","VIŠAK")))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=IF(A239="","",IF(H239=0,"USKLAĐENO",IF(H239&lt;0,"MANJAK","VIŠAK")))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=IF(A240="","",IF(H240=0,"USKLAĐENO",IF(H240&lt;0,"MANJAK","VIŠAK")))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=IF(A241="","",IF(H241=0,"USKLAĐENO",IF(H241&lt;0,"MANJAK","VIŠAK")))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=IF(A242="","",IF(H242=0,"USKLAĐENO",IF(H242&lt;0,"MANJAK","VIŠAK")))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=IF(A243="","",IF(H243=0,"USKLAĐENO",IF(H243&lt;0,"MANJAK","VIŠAK")))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=IF(A244="","",IF(H244=0,"USKLAĐENO",IF(H244&lt;0,"MANJAK","VIŠAK")))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=IF(A245="","",IF(H245=0,"USKLAĐENO",IF(H245&lt;0,"MANJAK","VIŠAK")))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=IF(A246="","",IF(H246=0,"USKLAĐENO",IF(H246&lt;0,"MANJAK","VIŠAK")))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=IF(A247="","",IF(H247=0,"USKLAĐENO",IF(H247&lt;0,"MANJAK","VIŠAK")))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=IF(A248="","",IF(H248=0,"USKLAĐENO",IF(H248&lt;0,"MANJAK","VIŠAK")))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=IF(A249="","",IF(H249=0,"USKLAĐENO",IF(H249&lt;0,"MANJAK","VIŠAK")))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=IF(A250="","",IF(H250=0,"USKLAĐENO",IF(H250&lt;0,"MANJAK","VIŠAK")))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=IF(A251="","",IF(H251=0,"USKLAĐENO",IF(H251&lt;0,"MANJAK","VIŠAK")))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=IF(A252="","",IF(H252=0,"USKLAĐENO",IF(H252&lt;0,"MANJAK","VIŠAK")))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=IF(A253="","",IF(H253=0,"USKLAĐENO",IF(H253&lt;0,"MANJAK","VIŠAK")))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=IF(A254="","",IF(H254=0,"USKLAĐENO",IF(H254&lt;0,"MANJAK","VIŠAK")))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=IF(A255="","",IF(H255=0,"USKLAĐENO",IF(H255&lt;0,"MANJAK","VIŠAK")))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=IF(A256="","",IF(H256=0,"USKLAĐENO",IF(H256&lt;0,"MANJAK","VIŠAK")))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=IF(A257="","",IF(H257=0,"USKLAĐENO",IF(H257&lt;0,"MANJAK","VIŠAK")))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=IF(A258="","",IF(H258=0,"USKLAĐENO",IF(H258&lt;0,"MANJAK","VIŠAK")))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=IF(A259="","",IF(H259=0,"USKLAĐENO",IF(H259&lt;0,"MANJAK","VIŠAK")))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=IF(A260="","",IF(H260=0,"USKLAĐENO",IF(H260&lt;0,"MANJAK","VIŠAK")))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=IF(A261="","",IF(H261=0,"USKLAĐENO",IF(H261&lt;0,"MANJAK","VIŠAK")))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=IF(A262="","",IF(H262=0,"USKLAĐENO",IF(H262&lt;0,"MANJAK","VIŠAK")))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=IF(A263="","",IF(H263=0,"USKLAĐENO",IF(H263&lt;0,"MANJAK","VIŠAK")))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=IF(A264="","",IF(H264=0,"USKLAĐENO",IF(H264&lt;0,"MANJAK","VIŠAK")))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=IF(A265="","",IF(H265=0,"USKLAĐENO",IF(H265&lt;0,"MANJAK","VIŠAK")))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=IF(A266="","",IF(H266=0,"USKLAĐENO",IF(H266&lt;0,"MANJAK","VIŠAK")))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=IF(A267="","",IF(H267=0,"USKLAĐENO",IF(H267&lt;0,"MANJAK","VIŠAK")))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=IF(A268="","",IF(H268=0,"USKLAĐENO",IF(H268&lt;0,"MANJAK","VIŠAK")))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=IF(A269="","",IF(H269=0,"USKLAĐENO",IF(H269&lt;0,"MANJAK","VIŠAK")))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=IF(A270="","",IF(H270=0,"USKLAĐENO",IF(H270&lt;0,"MANJAK","VIŠAK")))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=IF(A271="","",IF(H271=0,"USKLAĐENO",IF(H271&lt;0,"MANJAK","VIŠAK")))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=IF(A272="","",IF(H272=0,"USKLAĐENO",IF(H272&lt;0,"MANJAK","VIŠAK")))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=IF(A273="","",IF(H273=0,"USKLAĐENO",IF(H273&lt;0,"MANJAK","VIŠAK")))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=IF(A274="","",IF(H274=0,"USKLAĐENO",IF(H274&lt;0,"MANJAK","VIŠAK")))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=IF(A275="","",IF(H275=0,"USKLAĐENO",IF(H275&lt;0,"MANJAK","VIŠAK")))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=IF(A276="","",IF(H276=0,"USKLAĐENO",IF(H276&lt;0,"MANJAK","VIŠAK")))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=IF(A277="","",IF(H277=0,"USKLAĐENO",IF(H277&lt;0,"MANJAK","VIŠAK")))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=IF(A278="","",IF(H278=0,"USKLAĐENO",IF(H278&lt;0,"MANJAK","VIŠAK")))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=IF(A279="","",IF(H279=0,"USKLAĐENO",IF(H279&lt;0,"MANJAK","VIŠAK")))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=IF(A280="","",IF(H280=0,"USKLAĐENO",IF(H280&lt;0,"MANJAK","VIŠAK")))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=IF(A281="","",IF(H281=0,"USKLAĐENO",IF(H281&lt;0,"MANJAK","VIŠAK")))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=IF(A282="","",IF(H282=0,"USKLAĐENO",IF(H282&lt;0,"MANJAK","VIŠAK")))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=IF(A283="","",IF(H283=0,"USKLAĐENO",IF(H283&lt;0,"MANJAK","VIŠAK")))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=IF(A284="","",IF(H284=0,"USKLAĐENO",IF(H284&lt;0,"MANJAK","VIŠAK")))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=IF(A285="","",IF(H285=0,"USKLAĐENO",IF(H285&lt;0,"MANJAK","VIŠAK")))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=IF(A286="","",IF(H286=0,"USKLAĐENO",IF(H286&lt;0,"MANJAK","VIŠAK")))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=IF(A287="","",IF(H287=0,"USKLAĐENO",IF(H287&lt;0,"MANJAK","VIŠAK")))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=IF(A288="","",IF(H288=0,"USKLAĐENO",IF(H288&lt;0,"MANJAK","VIŠAK")))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=IF(A289="","",IF(H289=0,"USKLAĐENO",IF(H289&lt;0,"MANJAK","VIŠAK")))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=IF(A290="","",IF(H290=0,"USKLAĐENO",IF(H290&lt;0,"MANJAK","VIŠAK")))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=IF(A291="","",IF(H291=0,"USKLAĐENO",IF(H291&lt;0,"MANJAK","VIŠAK")))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=IF(A292="","",IF(H292=0,"USKLAĐENO",IF(H292&lt;0,"MANJAK","VIŠAK")))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=IF(A293="","",IF(H293=0,"USKLAĐENO",IF(H293&lt;0,"MANJAK","VIŠAK")))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=IF(A294="","",IF(H294=0,"USKLAĐENO",IF(H294&lt;0,"MANJAK","VIŠAK")))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=IF(A295="","",IF(H295=0,"USKLAĐENO",IF(H295&lt;0,"MANJAK","VIŠAK")))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=IF(A296="","",IF(H296=0,"USKLAĐENO",IF(H296&lt;0,"MANJAK","VIŠAK")))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=IF(A297="","",IF(H297=0,"USKLAĐENO",IF(H297&lt;0,"MANJAK","VIŠAK")))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=IF(A298="","",IF(H298=0,"USKLAĐENO",IF(H298&lt;0,"MANJAK","VIŠAK")))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=IF(A299="","",IF(H299=0,"USKLAĐENO",IF(H299&lt;0,"MANJAK","VIŠAK")))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=IF(A300="","",IF(H300=0,"USKLAĐENO",IF(H300&lt;0,"MANJAK","VIŠAK")))</f>
      </c>
      <c r="L300" s="2"/>
      <c r="M300" s="6"/>
    </row>
  </sheetData>
  <autoFilter ref="A1:M1"/>
  <conditionalFormatting sqref="K2:K300">
    <cfRule type="cellIs" dxfId="0" priority="1" operator="equal">
      <formula>"MANJAK"</formula>
    </cfRule>
  </conditionalFormatting>
  <conditionalFormatting sqref="K2:K300">
    <cfRule type="cellIs" dxfId="1" priority="1" operator="equal">
      <formula>"USKLAĐENO"</formula>
    </cfRule>
  </conditionalFormatting>
  <conditionalFormatting sqref="K2:K300">
    <cfRule type="cellIs" dxfId="2" priority="1" operator="equal">
      <formula>"VIŠAK"</formula>
    </cfRule>
  </conditionalFormatting>
  <dataValidations count="4">
    <dataValidation type="list" allowBlank="1" showErrorMessage="1" errorTitle="Nevažeća vrijednost" error="Odaberite jednu opciju s popisa." sqref="C10:C300">
      <formula1>"Središnjica,Poslovnica 1,Poslovnica 2,Glavno skladište,Trgovina"</formula1>
    </dataValidation>
    <dataValidation type="list" allowBlank="1" showErrorMessage="1" errorTitle="Nevažeća vrijednost" error="Odaberite jednu opciju s popisa." sqref="C2:C300">
      <formula1>"Središnjica,Poslovnica 1,Poslovnica 2,Glavno skladište,Trgovina"</formula1>
    </dataValidation>
    <dataValidation type="list" allowBlank="1" showErrorMessage="1" errorTitle="Nevažeća vrijednost" error="Odaberite jednu opciju s popisa." sqref="E10:E300">
      <formula1>"Kom,Kg,L,Kutija,Paket"</formula1>
    </dataValidation>
    <dataValidation type="list" allowBlank="1" showErrorMessage="1" errorTitle="Nevažeća vrijednost" error="Odaberite jednu opciju s popisa." sqref="E2:E300">
      <formula1>"Kom,Kg,L,Kutija,Paket"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COUNTA('Podaci'!A2:A300)</f>
      </c>
      <c r="E6" s="19" t="s">
        <v>42</v>
      </c>
    </row>
    <row r="7" ht="30" customHeight="1" spans="2:5" x14ac:dyDescent="0.25">
      <c r="B7" s="17" t="s">
        <v>43</v>
      </c>
      <c r="C7" s="18">
        <f>COUNTIF('Podaci'!K2:K300,"USKLAĐENO")</f>
      </c>
      <c r="E7" s="19" t="s">
        <v>44</v>
      </c>
    </row>
    <row r="8" ht="30" customHeight="1" spans="2:5" x14ac:dyDescent="0.25">
      <c r="B8" s="17" t="s">
        <v>45</v>
      </c>
      <c r="C8" s="18">
        <f>COUNTIF('Podaci'!K2:K300,"MANJAK")</f>
      </c>
      <c r="E8" s="19" t="s">
        <v>46</v>
      </c>
    </row>
    <row r="9" ht="30" customHeight="1" spans="2:5" x14ac:dyDescent="0.25">
      <c r="B9" s="17" t="s">
        <v>47</v>
      </c>
      <c r="C9" s="18">
        <f>COUNTIF('Podaci'!K2:K300,"VIŠAK")</f>
      </c>
      <c r="E9" s="19" t="s">
        <v>48</v>
      </c>
    </row>
    <row r="10" ht="30" customHeight="1" spans="2:5" x14ac:dyDescent="0.25">
      <c r="B10" s="17" t="s">
        <v>49</v>
      </c>
      <c r="C10" s="20">
        <f>SUM('Podaci'!J2:J300)</f>
      </c>
      <c r="E10" s="19" t="s">
        <v>50</v>
      </c>
    </row>
    <row r="11" spans="2:3" x14ac:dyDescent="0.25">
      <c r="B11" s="17" t="s">
        <v>51</v>
      </c>
      <c r="C11" s="20">
        <f>SUMIF('Podaci'!H2:H300,"&lt;0",'Podaci'!J2:J300)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