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rita Acara Opname" state="visible" r:id="rId4"/>
    <sheet sheetId="2" name="Data" state="visible" r:id="rId5"/>
    <sheet sheetId="3" name="Ringkasan" state="visible" r:id="rId6"/>
    <sheet sheetId="4" name="Daftar" state="visible" r:id="rId7"/>
  </sheets>
  <definedNames>
    <definedName name="_xlnm.Print_Area" localSheetId="0">'Berita Acara Opname'!$B1:$F46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<sst xmlns="http://schemas.openxmlformats.org/spreadsheetml/2006/main" count="117" uniqueCount="98">
  <si>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BERITA ACARA STOCK OPNAME</t>
  </si>
  <si>
    <t>Templat gratis · stokexcel.com — input produk ke tab "Data", ringkasan hasil otomatis tertulis di halaman ini.</t>
  </si>
  <si>
    <t>No. Berita Acara</t>
  </si>
  <si>
    <t>2026/01</t>
  </si>
  <si>
    <t>Tanggal Hitung</t>
  </si>
  <si>
    <t>Jenis Penghitungan</t>
  </si>
  <si>
    <t>Hitung akhir tahun</t>
  </si>
  <si>
    <t>Jam Mulai</t>
  </si>
  <si>
    <t>18:30</t>
  </si>
  <si>
    <t>Jam Selesai</t>
  </si>
  <si>
    <t>23:00</t>
  </si>
  <si>
    <t>USAHA DAN LOKASI PENGHITUNGAN</t>
  </si>
  <si>
    <t>Nama Usaha</t>
  </si>
  <si>
    <t>Alamat</t>
  </si>
  <si>
    <t>Gudang / Toko / Bagian</t>
  </si>
  <si>
    <t>Cakupan Penghitungan</t>
  </si>
  <si>
    <t>Seluruh gudang (penghitungan penuh)</t>
  </si>
  <si>
    <t>TIM PENGHITUNG</t>
  </si>
  <si>
    <t>Nama Lengkap</t>
  </si>
  <si>
    <t>Tugas</t>
  </si>
  <si>
    <t>Area Penghitungan</t>
  </si>
  <si>
    <t>Tanda Tangan</t>
  </si>
  <si>
    <t>HASIL PENGHITUNGAN — otomatis dari daftar produk di tab "Data"</t>
  </si>
  <si>
    <t>Item dihitung (jenis produk)</t>
  </si>
  <si>
    <t>Item sesuai catatan</t>
  </si>
  <si>
    <t>Item kurang</t>
  </si>
  <si>
    <t>Item lebih</t>
  </si>
  <si>
    <t>Nilai kekurangan (dengan biaya)</t>
  </si>
  <si>
    <t>Nilai kelebihan (dengan biaya)</t>
  </si>
  <si>
    <t>NILAI SELISIH BERSIH</t>
  </si>
  <si>
    <t>Keterangan / catatan</t>
  </si>
  <si>
    <t>Berita acara ini disusun oleh tim penghitung untuk menunjukkan hasil stock opname fisik yang dilakukan di lokasi dengan informasi tertulis di atas, pada tanggal dan jam yang tertera; setelah dibacakan, berita acara ini ditandatangani oleh pihak-pihak yang tercantum di bawah. Hasil penghitungan per produk merupakan lampiran berita acara ini (tab "Data" pada berkas). Nilai pada ringkasan hasil dihitung berdasarkan biaya satuan di daftar produk.</t>
  </si>
  <si>
    <t>PENANGGUNG JAWAB PENGHITUNGAN</t>
  </si>
  <si>
    <t>PENANGGUNG JAWAB GUDANG</t>
  </si>
  <si>
    <t>PEJABAT USAHA</t>
  </si>
  <si>
    <t>Nama Lengkap:</t>
  </si>
  <si>
    <t>Kelola stock opname, riwayat pergerakan, dan akun pelanggan dalam satu panel — Ofisx Manajemen Stok Online →</t>
  </si>
  <si>
    <t>Kode Produk</t>
  </si>
  <si>
    <t>Nama Produk</t>
  </si>
  <si>
    <t>Satuan</t>
  </si>
  <si>
    <t>Jumlah Sistem</t>
  </si>
  <si>
    <t>Jumlah Terhitung</t>
  </si>
  <si>
    <t>Selisih</t>
  </si>
  <si>
    <t>Biaya Satuan</t>
  </si>
  <si>
    <t>Nilai Selisih</t>
  </si>
  <si>
    <t>Hasil</t>
  </si>
  <si>
    <t>Penjelasan Selisih</t>
  </si>
  <si>
    <t>SK-001</t>
  </si>
  <si>
    <t>Kertas Fotokopi A4 80gr</t>
  </si>
  <si>
    <t>Paket</t>
  </si>
  <si>
    <t>Susut / rusak</t>
  </si>
  <si>
    <t>SK-002</t>
  </si>
  <si>
    <t>Pemutih Pakaian 4 Ltr</t>
  </si>
  <si>
    <t>Pcs</t>
  </si>
  <si>
    <t>SK-003</t>
  </si>
  <si>
    <t>Rol Termal 80x60</t>
  </si>
  <si>
    <t>Kotak</t>
  </si>
  <si>
    <t>SK-004</t>
  </si>
  <si>
    <t>Stretch Film 45cm</t>
  </si>
  <si>
    <t>Pencatatan terlewat (masuk)</t>
  </si>
  <si>
    <t>SK-005</t>
  </si>
  <si>
    <t>Flashdisk USB 64 GB</t>
  </si>
  <si>
    <t>Penyebab tidak ditemukan</t>
  </si>
  <si>
    <t>SK-007</t>
  </si>
  <si>
    <t>Lakban Karton 45mm</t>
  </si>
  <si>
    <t>Berita Acara Stock Opname</t>
  </si>
  <si>
    <t>Template Excel gratis · stokexcel.com</t>
  </si>
  <si>
    <t>RINGKASAN</t>
  </si>
  <si>
    <t>CARA PAKAI</t>
  </si>
  <si>
    <t>Produk dalam daftar</t>
  </si>
  <si>
    <t>1. Di tab "Berita Acara Opname", isi no. berita acara, jenis penghitungan, tanggal, jam, serta data usaha dan gudang; tulis tim penghitung beserta tugasnya.</t>
  </si>
  <si>
    <t>Item dihitung</t>
  </si>
  <si>
    <t>2. Input produk yang akan dihitung dan jumlah di sistem ke tab "Data"; saat menghitung, isi hanya kolom "Jumlah Dihitung".</t>
  </si>
  <si>
    <t>Belum dihitung</t>
  </si>
  <si>
    <t>3. Produk yang jumlah hitungnya kosong tampil "BELUM DIHITUNG" dan tidak masuk ke hasil berita acara — baris ini tidak boleh tersisa sebelum dicetak.</t>
  </si>
  <si>
    <t>4. Minta produk yang selisih dihitung ulang, lalu pilih penyebab selisih yang tersisa di kolom "Penjelasan Selisih".</t>
  </si>
  <si>
    <t>5. Cetak berita acara dan minta tanda tangan; simpan daftar produk ini bersama sebagai lampiran berita acara.</t>
  </si>
  <si>
    <t>Nilai selisih bersih</t>
  </si>
  <si>
    <t>Saat Excel tidak cukup: Ofisx di cloud, dari ponsel, otomatis →</t>
  </si>
  <si>
    <t>Penanggung jawab penghitungan</t>
  </si>
  <si>
    <t>Opname akhir periode</t>
  </si>
  <si>
    <t>Penghitung</t>
  </si>
  <si>
    <t>Salah rak / lokasi</t>
  </si>
  <si>
    <t>Kg</t>
  </si>
  <si>
    <t>Opname serah terima</t>
  </si>
  <si>
    <t>Pencatat / pemeriksa</t>
  </si>
  <si>
    <t>Ltr</t>
  </si>
  <si>
    <t>Opname parsial (siklus)</t>
  </si>
  <si>
    <t>Penanggung jawab gudang</t>
  </si>
  <si>
    <t>Pencatatan terlewat (keluar)</t>
  </si>
  <si>
    <t>Opname luar biasa</t>
  </si>
  <si>
    <t>Penyerah</t>
  </si>
  <si>
    <t>Salah kirim</t>
  </si>
  <si>
    <t>Penerima</t>
  </si>
  <si>
    <t>Salah hitung</t>
  </si>
  <si>
    <t>Meter</t>
  </si>
  <si>
    <t>Pengamat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</si>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</sst>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COUNT('Data'!E2:E300)</f>
      </c>
      <c r="E24" s="12"/>
    </row>
    <row r="25" ht="19" customHeight="1" spans="2:5" x14ac:dyDescent="0.25">
      <c r="B25" s="10" t="s">
        <v>24</v>
      </c>
      <c r="C25" s="10"/>
      <c r="D25" s="11">
        <f>COUNTIF('Data'!I2:I300,"SESUAI")</f>
      </c>
      <c r="E25" s="12"/>
    </row>
    <row r="26" ht="19" customHeight="1" spans="2:5" x14ac:dyDescent="0.25">
      <c r="B26" s="10" t="s">
        <v>25</v>
      </c>
      <c r="C26" s="10"/>
      <c r="D26" s="11">
        <f>COUNTIF('Data'!I2:I300,"KURANG")</f>
      </c>
      <c r="E26" s="12"/>
    </row>
    <row r="27" ht="19" customHeight="1" spans="2:5" x14ac:dyDescent="0.25">
      <c r="B27" s="10" t="s">
        <v>26</v>
      </c>
      <c r="C27" s="10"/>
      <c r="D27" s="11">
        <f>COUNTIF('Data'!I2:I300,"LEBIH")</f>
      </c>
      <c r="E27" s="12"/>
    </row>
    <row r="28" ht="19" customHeight="1" spans="2:5" x14ac:dyDescent="0.25">
      <c r="B28" s="10" t="s">
        <v>27</v>
      </c>
      <c r="C28" s="10"/>
      <c r="D28" s="13">
        <f>SUMIF('Data'!I2:I300,"KURANG",'Data'!H2:H300)</f>
      </c>
      <c r="E28" s="12"/>
    </row>
    <row r="29" ht="19" customHeight="1" spans="2:5" x14ac:dyDescent="0.25">
      <c r="B29" s="10" t="s">
        <v>28</v>
      </c>
      <c r="C29" s="10"/>
      <c r="D29" s="13">
        <f>SUMIF('Data'!I2:I300,"LEBIH",'Data'!H2:H300)</f>
      </c>
      <c r="E29" s="12"/>
    </row>
    <row r="30" ht="24" customHeight="1" spans="2:5" x14ac:dyDescent="0.25">
      <c r="B30" s="14" t="s">
        <v>29</v>
      </c>
      <c r="C30" s="14"/>
      <c r="D30" s="15">
        <f>SUM('Data'!H2:H300)</f>
      </c>
      <c r="E30" s="16">
        <f>IF(ROUND(D30,2)&lt;0,"Net KURANG",IF(ROUND(D30,2)&gt;0,"Net LEBIH","Tidak ada selisih"))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Nilai tidak valid" error="Silakan pilih salah satu opsi dari daftar." sqref="C17:C21">
      <formula1>"Penanggung jawab penghitungan,Penghitung,Pencatat / pemeriksa,Penanggung jawab gudang,Penyerah,Penerima,Pengamat,Lainnya"</formula1>
    </dataValidation>
    <dataValidation type="list" allowBlank="1" showErrorMessage="1" errorTitle="Nilai tidak valid" error="Silakan pilih salah satu opsi dari daftar." sqref="C6">
      <formula1>"Hitung akhir tahun,Opname akhir periode,Opname serah terima,Opname parsial (siklus),Opname luar biasa"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=IF(A2="","",IF(E2="","BELUM DIHITUNG",IF(F2=0,"SESUAI",IF(F2&lt;0,"KURANG","LEBIH"))))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=IF(A3="","",IF(E3="","BELUM DIHITUNG",IF(F3=0,"SESUAI",IF(F3&lt;0,"KURANG","LEBIH"))))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=IF(A4="","",IF(E4="","BELUM DIHITUNG",IF(F4=0,"SESUAI",IF(F4&lt;0,"KURANG","LEBIH"))))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=IF(A5="","",IF(E5="","BELUM DIHITUNG",IF(F5=0,"SESUAI",IF(F5&lt;0,"KURANG","LEBIH"))))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=IF(A6="","",IF(E6="","BELUM DIHITUNG",IF(F6=0,"SESUAI",IF(F6&lt;0,"KURANG","LEBIH"))))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=IF(A7="","",IF(E7="","BELUM DIHITUNG",IF(F7=0,"SESUAI",IF(F7&lt;0,"KURANG","LEBIH"))))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=IF(A8="","",IF(E8="","BELUM DIHITUNG",IF(F8=0,"SESUAI",IF(F8&lt;0,"KURANG","LEBIH"))))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=IF(A9="","",IF(E9="","BELUM DIHITUNG",IF(F9=0,"SESUAI",IF(F9&lt;0,"KURANG","LEBIH"))))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=IF(A10="","",IF(E10="","BELUM DIHITUNG",IF(F10=0,"SESUAI",IF(F10&lt;0,"KURANG","LEBIH"))))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=IF(A11="","",IF(E11="","BELUM DIHITUNG",IF(F11=0,"SESUAI",IF(F11&lt;0,"KURANG","LEBIH"))))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=IF(A12="","",IF(E12="","BELUM DIHITUNG",IF(F12=0,"SESUAI",IF(F12&lt;0,"KURANG","LEBIH"))))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=IF(A13="","",IF(E13="","BELUM DIHITUNG",IF(F13=0,"SESUAI",IF(F13&lt;0,"KURANG","LEBIH"))))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=IF(A14="","",IF(E14="","BELUM DIHITUNG",IF(F14=0,"SESUAI",IF(F14&lt;0,"KURANG","LEBIH"))))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=IF(A15="","",IF(E15="","BELUM DIHITUNG",IF(F15=0,"SESUAI",IF(F15&lt;0,"KURANG","LEBIH"))))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=IF(A16="","",IF(E16="","BELUM DIHITUNG",IF(F16=0,"SESUAI",IF(F16&lt;0,"KURANG","LEBIH"))))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=IF(A17="","",IF(E17="","BELUM DIHITUNG",IF(F17=0,"SESUAI",IF(F17&lt;0,"KURANG","LEBIH"))))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=IF(A18="","",IF(E18="","BELUM DIHITUNG",IF(F18=0,"SESUAI",IF(F18&lt;0,"KURANG","LEBIH"))))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=IF(A19="","",IF(E19="","BELUM DIHITUNG",IF(F19=0,"SESUAI",IF(F19&lt;0,"KURANG","LEBIH"))))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=IF(A20="","",IF(E20="","BELUM DIHITUNG",IF(F20=0,"SESUAI",IF(F20&lt;0,"KURANG","LEBIH"))))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=IF(A21="","",IF(E21="","BELUM DIHITUNG",IF(F21=0,"SESUAI",IF(F21&lt;0,"KURANG","LEBIH"))))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=IF(A22="","",IF(E22="","BELUM DIHITUNG",IF(F22=0,"SESUAI",IF(F22&lt;0,"KURANG","LEBIH"))))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=IF(A23="","",IF(E23="","BELUM DIHITUNG",IF(F23=0,"SESUAI",IF(F23&lt;0,"KURANG","LEBIH"))))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=IF(A24="","",IF(E24="","BELUM DIHITUNG",IF(F24=0,"SESUAI",IF(F24&lt;0,"KURANG","LEBIH"))))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=IF(A25="","",IF(E25="","BELUM DIHITUNG",IF(F25=0,"SESUAI",IF(F25&lt;0,"KURANG","LEBIH"))))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=IF(A26="","",IF(E26="","BELUM DIHITUNG",IF(F26=0,"SESUAI",IF(F26&lt;0,"KURANG","LEBIH"))))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=IF(A27="","",IF(E27="","BELUM DIHITUNG",IF(F27=0,"SESUAI",IF(F27&lt;0,"KURANG","LEBIH"))))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=IF(A28="","",IF(E28="","BELUM DIHITUNG",IF(F28=0,"SESUAI",IF(F28&lt;0,"KURANG","LEBIH"))))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=IF(A29="","",IF(E29="","BELUM DIHITUNG",IF(F29=0,"SESUAI",IF(F29&lt;0,"KURANG","LEBIH"))))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=IF(A30="","",IF(E30="","BELUM DIHITUNG",IF(F30=0,"SESUAI",IF(F30&lt;0,"KURANG","LEBIH"))))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=IF(A31="","",IF(E31="","BELUM DIHITUNG",IF(F31=0,"SESUAI",IF(F31&lt;0,"KURANG","LEBIH"))))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=IF(A32="","",IF(E32="","BELUM DIHITUNG",IF(F32=0,"SESUAI",IF(F32&lt;0,"KURANG","LEBIH"))))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=IF(A33="","",IF(E33="","BELUM DIHITUNG",IF(F33=0,"SESUAI",IF(F33&lt;0,"KURANG","LEBIH"))))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=IF(A34="","",IF(E34="","BELUM DIHITUNG",IF(F34=0,"SESUAI",IF(F34&lt;0,"KURANG","LEBIH"))))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=IF(A35="","",IF(E35="","BELUM DIHITUNG",IF(F35=0,"SESUAI",IF(F35&lt;0,"KURANG","LEBIH"))))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=IF(A36="","",IF(E36="","BELUM DIHITUNG",IF(F36=0,"SESUAI",IF(F36&lt;0,"KURANG","LEBIH"))))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=IF(A37="","",IF(E37="","BELUM DIHITUNG",IF(F37=0,"SESUAI",IF(F37&lt;0,"KURANG","LEBIH"))))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=IF(A38="","",IF(E38="","BELUM DIHITUNG",IF(F38=0,"SESUAI",IF(F38&lt;0,"KURANG","LEBIH"))))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=IF(A39="","",IF(E39="","BELUM DIHITUNG",IF(F39=0,"SESUAI",IF(F39&lt;0,"KURANG","LEBIH"))))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=IF(A40="","",IF(E40="","BELUM DIHITUNG",IF(F40=0,"SESUAI",IF(F40&lt;0,"KURANG","LEBIH"))))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=IF(A41="","",IF(E41="","BELUM DIHITUNG",IF(F41=0,"SESUAI",IF(F41&lt;0,"KURANG","LEBIH"))))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=IF(A42="","",IF(E42="","BELUM DIHITUNG",IF(F42=0,"SESUAI",IF(F42&lt;0,"KURANG","LEBIH"))))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=IF(A43="","",IF(E43="","BELUM DIHITUNG",IF(F43=0,"SESUAI",IF(F43&lt;0,"KURANG","LEBIH"))))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=IF(A44="","",IF(E44="","BELUM DIHITUNG",IF(F44=0,"SESUAI",IF(F44&lt;0,"KURANG","LEBIH"))))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=IF(A45="","",IF(E45="","BELUM DIHITUNG",IF(F45=0,"SESUAI",IF(F45&lt;0,"KURANG","LEBIH"))))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=IF(A46="","",IF(E46="","BELUM DIHITUNG",IF(F46=0,"SESUAI",IF(F46&lt;0,"KURANG","LEBIH"))))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=IF(A47="","",IF(E47="","BELUM DIHITUNG",IF(F47=0,"SESUAI",IF(F47&lt;0,"KURANG","LEBIH"))))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=IF(A48="","",IF(E48="","BELUM DIHITUNG",IF(F48=0,"SESUAI",IF(F48&lt;0,"KURANG","LEBIH"))))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=IF(A49="","",IF(E49="","BELUM DIHITUNG",IF(F49=0,"SESUAI",IF(F49&lt;0,"KURANG","LEBIH"))))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=IF(A50="","",IF(E50="","BELUM DIHITUNG",IF(F50=0,"SESUAI",IF(F50&lt;0,"KURANG","LEBIH"))))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=IF(A51="","",IF(E51="","BELUM DIHITUNG",IF(F51=0,"SESUAI",IF(F51&lt;0,"KURANG","LEBIH"))))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=IF(A52="","",IF(E52="","BELUM DIHITUNG",IF(F52=0,"SESUAI",IF(F52&lt;0,"KURANG","LEBIH"))))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=IF(A53="","",IF(E53="","BELUM DIHITUNG",IF(F53=0,"SESUAI",IF(F53&lt;0,"KURANG","LEBIH"))))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=IF(A54="","",IF(E54="","BELUM DIHITUNG",IF(F54=0,"SESUAI",IF(F54&lt;0,"KURANG","LEBIH"))))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=IF(A55="","",IF(E55="","BELUM DIHITUNG",IF(F55=0,"SESUAI",IF(F55&lt;0,"KURANG","LEBIH"))))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=IF(A56="","",IF(E56="","BELUM DIHITUNG",IF(F56=0,"SESUAI",IF(F56&lt;0,"KURANG","LEBIH"))))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=IF(A57="","",IF(E57="","BELUM DIHITUNG",IF(F57=0,"SESUAI",IF(F57&lt;0,"KURANG","LEBIH"))))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=IF(A58="","",IF(E58="","BELUM DIHITUNG",IF(F58=0,"SESUAI",IF(F58&lt;0,"KURANG","LEBIH"))))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=IF(A59="","",IF(E59="","BELUM DIHITUNG",IF(F59=0,"SESUAI",IF(F59&lt;0,"KURANG","LEBIH"))))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=IF(A60="","",IF(E60="","BELUM DIHITUNG",IF(F60=0,"SESUAI",IF(F60&lt;0,"KURANG","LEBIH"))))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=IF(A61="","",IF(E61="","BELUM DIHITUNG",IF(F61=0,"SESUAI",IF(F61&lt;0,"KURANG","LEBIH"))))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=IF(A62="","",IF(E62="","BELUM DIHITUNG",IF(F62=0,"SESUAI",IF(F62&lt;0,"KURANG","LEBIH"))))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=IF(A63="","",IF(E63="","BELUM DIHITUNG",IF(F63=0,"SESUAI",IF(F63&lt;0,"KURANG","LEBIH"))))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=IF(A64="","",IF(E64="","BELUM DIHITUNG",IF(F64=0,"SESUAI",IF(F64&lt;0,"KURANG","LEBIH"))))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=IF(A65="","",IF(E65="","BELUM DIHITUNG",IF(F65=0,"SESUAI",IF(F65&lt;0,"KURANG","LEBIH"))))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=IF(A66="","",IF(E66="","BELUM DIHITUNG",IF(F66=0,"SESUAI",IF(F66&lt;0,"KURANG","LEBIH"))))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=IF(A67="","",IF(E67="","BELUM DIHITUNG",IF(F67=0,"SESUAI",IF(F67&lt;0,"KURANG","LEBIH"))))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=IF(A68="","",IF(E68="","BELUM DIHITUNG",IF(F68=0,"SESUAI",IF(F68&lt;0,"KURANG","LEBIH"))))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=IF(A69="","",IF(E69="","BELUM DIHITUNG",IF(F69=0,"SESUAI",IF(F69&lt;0,"KURANG","LEBIH"))))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=IF(A70="","",IF(E70="","BELUM DIHITUNG",IF(F70=0,"SESUAI",IF(F70&lt;0,"KURANG","LEBIH"))))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=IF(A71="","",IF(E71="","BELUM DIHITUNG",IF(F71=0,"SESUAI",IF(F71&lt;0,"KURANG","LEBIH"))))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=IF(A72="","",IF(E72="","BELUM DIHITUNG",IF(F72=0,"SESUAI",IF(F72&lt;0,"KURANG","LEBIH"))))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=IF(A73="","",IF(E73="","BELUM DIHITUNG",IF(F73=0,"SESUAI",IF(F73&lt;0,"KURANG","LEBIH"))))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=IF(A74="","",IF(E74="","BELUM DIHITUNG",IF(F74=0,"SESUAI",IF(F74&lt;0,"KURANG","LEBIH"))))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=IF(A75="","",IF(E75="","BELUM DIHITUNG",IF(F75=0,"SESUAI",IF(F75&lt;0,"KURANG","LEBIH"))))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=IF(A76="","",IF(E76="","BELUM DIHITUNG",IF(F76=0,"SESUAI",IF(F76&lt;0,"KURANG","LEBIH"))))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=IF(A77="","",IF(E77="","BELUM DIHITUNG",IF(F77=0,"SESUAI",IF(F77&lt;0,"KURANG","LEBIH"))))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=IF(A78="","",IF(E78="","BELUM DIHITUNG",IF(F78=0,"SESUAI",IF(F78&lt;0,"KURANG","LEBIH"))))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=IF(A79="","",IF(E79="","BELUM DIHITUNG",IF(F79=0,"SESUAI",IF(F79&lt;0,"KURANG","LEBIH"))))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=IF(A80="","",IF(E80="","BELUM DIHITUNG",IF(F80=0,"SESUAI",IF(F80&lt;0,"KURANG","LEBIH"))))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=IF(A81="","",IF(E81="","BELUM DIHITUNG",IF(F81=0,"SESUAI",IF(F81&lt;0,"KURANG","LEBIH"))))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=IF(A82="","",IF(E82="","BELUM DIHITUNG",IF(F82=0,"SESUAI",IF(F82&lt;0,"KURANG","LEBIH"))))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=IF(A83="","",IF(E83="","BELUM DIHITUNG",IF(F83=0,"SESUAI",IF(F83&lt;0,"KURANG","LEBIH"))))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=IF(A84="","",IF(E84="","BELUM DIHITUNG",IF(F84=0,"SESUAI",IF(F84&lt;0,"KURANG","LEBIH"))))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=IF(A85="","",IF(E85="","BELUM DIHITUNG",IF(F85=0,"SESUAI",IF(F85&lt;0,"KURANG","LEBIH"))))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=IF(A86="","",IF(E86="","BELUM DIHITUNG",IF(F86=0,"SESUAI",IF(F86&lt;0,"KURANG","LEBIH"))))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=IF(A87="","",IF(E87="","BELUM DIHITUNG",IF(F87=0,"SESUAI",IF(F87&lt;0,"KURANG","LEBIH"))))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=IF(A88="","",IF(E88="","BELUM DIHITUNG",IF(F88=0,"SESUAI",IF(F88&lt;0,"KURANG","LEBIH"))))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=IF(A89="","",IF(E89="","BELUM DIHITUNG",IF(F89=0,"SESUAI",IF(F89&lt;0,"KURANG","LEBIH"))))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=IF(A90="","",IF(E90="","BELUM DIHITUNG",IF(F90=0,"SESUAI",IF(F90&lt;0,"KURANG","LEBIH"))))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=IF(A91="","",IF(E91="","BELUM DIHITUNG",IF(F91=0,"SESUAI",IF(F91&lt;0,"KURANG","LEBIH"))))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=IF(A92="","",IF(E92="","BELUM DIHITUNG",IF(F92=0,"SESUAI",IF(F92&lt;0,"KURANG","LEBIH"))))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=IF(A93="","",IF(E93="","BELUM DIHITUNG",IF(F93=0,"SESUAI",IF(F93&lt;0,"KURANG","LEBIH"))))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=IF(A94="","",IF(E94="","BELUM DIHITUNG",IF(F94=0,"SESUAI",IF(F94&lt;0,"KURANG","LEBIH"))))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=IF(A95="","",IF(E95="","BELUM DIHITUNG",IF(F95=0,"SESUAI",IF(F95&lt;0,"KURANG","LEBIH"))))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=IF(A96="","",IF(E96="","BELUM DIHITUNG",IF(F96=0,"SESUAI",IF(F96&lt;0,"KURANG","LEBIH"))))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=IF(A97="","",IF(E97="","BELUM DIHITUNG",IF(F97=0,"SESUAI",IF(F97&lt;0,"KURANG","LEBIH"))))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=IF(A98="","",IF(E98="","BELUM DIHITUNG",IF(F98=0,"SESUAI",IF(F98&lt;0,"KURANG","LEBIH"))))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=IF(A99="","",IF(E99="","BELUM DIHITUNG",IF(F99=0,"SESUAI",IF(F99&lt;0,"KURANG","LEBIH"))))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=IF(A100="","",IF(E100="","BELUM DIHITUNG",IF(F100=0,"SESUAI",IF(F100&lt;0,"KURANG","LEBIH"))))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=IF(A101="","",IF(E101="","BELUM DIHITUNG",IF(F101=0,"SESUAI",IF(F101&lt;0,"KURANG","LEBIH"))))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=IF(A102="","",IF(E102="","BELUM DIHITUNG",IF(F102=0,"SESUAI",IF(F102&lt;0,"KURANG","LEBIH"))))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=IF(A103="","",IF(E103="","BELUM DIHITUNG",IF(F103=0,"SESUAI",IF(F103&lt;0,"KURANG","LEBIH"))))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=IF(A104="","",IF(E104="","BELUM DIHITUNG",IF(F104=0,"SESUAI",IF(F104&lt;0,"KURANG","LEBIH"))))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=IF(A105="","",IF(E105="","BELUM DIHITUNG",IF(F105=0,"SESUAI",IF(F105&lt;0,"KURANG","LEBIH"))))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=IF(A106="","",IF(E106="","BELUM DIHITUNG",IF(F106=0,"SESUAI",IF(F106&lt;0,"KURANG","LEBIH"))))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=IF(A107="","",IF(E107="","BELUM DIHITUNG",IF(F107=0,"SESUAI",IF(F107&lt;0,"KURANG","LEBIH"))))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=IF(A108="","",IF(E108="","BELUM DIHITUNG",IF(F108=0,"SESUAI",IF(F108&lt;0,"KURANG","LEBIH"))))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=IF(A109="","",IF(E109="","BELUM DIHITUNG",IF(F109=0,"SESUAI",IF(F109&lt;0,"KURANG","LEBIH"))))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=IF(A110="","",IF(E110="","BELUM DIHITUNG",IF(F110=0,"SESUAI",IF(F110&lt;0,"KURANG","LEBIH"))))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=IF(A111="","",IF(E111="","BELUM DIHITUNG",IF(F111=0,"SESUAI",IF(F111&lt;0,"KURANG","LEBIH"))))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=IF(A112="","",IF(E112="","BELUM DIHITUNG",IF(F112=0,"SESUAI",IF(F112&lt;0,"KURANG","LEBIH"))))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=IF(A113="","",IF(E113="","BELUM DIHITUNG",IF(F113=0,"SESUAI",IF(F113&lt;0,"KURANG","LEBIH"))))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=IF(A114="","",IF(E114="","BELUM DIHITUNG",IF(F114=0,"SESUAI",IF(F114&lt;0,"KURANG","LEBIH"))))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=IF(A115="","",IF(E115="","BELUM DIHITUNG",IF(F115=0,"SESUAI",IF(F115&lt;0,"KURANG","LEBIH"))))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=IF(A116="","",IF(E116="","BELUM DIHITUNG",IF(F116=0,"SESUAI",IF(F116&lt;0,"KURANG","LEBIH"))))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=IF(A117="","",IF(E117="","BELUM DIHITUNG",IF(F117=0,"SESUAI",IF(F117&lt;0,"KURANG","LEBIH"))))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=IF(A118="","",IF(E118="","BELUM DIHITUNG",IF(F118=0,"SESUAI",IF(F118&lt;0,"KURANG","LEBIH"))))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=IF(A119="","",IF(E119="","BELUM DIHITUNG",IF(F119=0,"SESUAI",IF(F119&lt;0,"KURANG","LEBIH"))))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=IF(A120="","",IF(E120="","BELUM DIHITUNG",IF(F120=0,"SESUAI",IF(F120&lt;0,"KURANG","LEBIH"))))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=IF(A121="","",IF(E121="","BELUM DIHITUNG",IF(F121=0,"SESUAI",IF(F121&lt;0,"KURANG","LEBIH"))))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=IF(A122="","",IF(E122="","BELUM DIHITUNG",IF(F122=0,"SESUAI",IF(F122&lt;0,"KURANG","LEBIH"))))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=IF(A123="","",IF(E123="","BELUM DIHITUNG",IF(F123=0,"SESUAI",IF(F123&lt;0,"KURANG","LEBIH"))))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=IF(A124="","",IF(E124="","BELUM DIHITUNG",IF(F124=0,"SESUAI",IF(F124&lt;0,"KURANG","LEBIH"))))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=IF(A125="","",IF(E125="","BELUM DIHITUNG",IF(F125=0,"SESUAI",IF(F125&lt;0,"KURANG","LEBIH"))))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=IF(A126="","",IF(E126="","BELUM DIHITUNG",IF(F126=0,"SESUAI",IF(F126&lt;0,"KURANG","LEBIH"))))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=IF(A127="","",IF(E127="","BELUM DIHITUNG",IF(F127=0,"SESUAI",IF(F127&lt;0,"KURANG","LEBIH"))))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=IF(A128="","",IF(E128="","BELUM DIHITUNG",IF(F128=0,"SESUAI",IF(F128&lt;0,"KURANG","LEBIH"))))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=IF(A129="","",IF(E129="","BELUM DIHITUNG",IF(F129=0,"SESUAI",IF(F129&lt;0,"KURANG","LEBIH"))))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=IF(A130="","",IF(E130="","BELUM DIHITUNG",IF(F130=0,"SESUAI",IF(F130&lt;0,"KURANG","LEBIH"))))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=IF(A131="","",IF(E131="","BELUM DIHITUNG",IF(F131=0,"SESUAI",IF(F131&lt;0,"KURANG","LEBIH"))))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=IF(A132="","",IF(E132="","BELUM DIHITUNG",IF(F132=0,"SESUAI",IF(F132&lt;0,"KURANG","LEBIH"))))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=IF(A133="","",IF(E133="","BELUM DIHITUNG",IF(F133=0,"SESUAI",IF(F133&lt;0,"KURANG","LEBIH"))))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=IF(A134="","",IF(E134="","BELUM DIHITUNG",IF(F134=0,"SESUAI",IF(F134&lt;0,"KURANG","LEBIH"))))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=IF(A135="","",IF(E135="","BELUM DIHITUNG",IF(F135=0,"SESUAI",IF(F135&lt;0,"KURANG","LEBIH"))))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=IF(A136="","",IF(E136="","BELUM DIHITUNG",IF(F136=0,"SESUAI",IF(F136&lt;0,"KURANG","LEBIH"))))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=IF(A137="","",IF(E137="","BELUM DIHITUNG",IF(F137=0,"SESUAI",IF(F137&lt;0,"KURANG","LEBIH"))))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=IF(A138="","",IF(E138="","BELUM DIHITUNG",IF(F138=0,"SESUAI",IF(F138&lt;0,"KURANG","LEBIH"))))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=IF(A139="","",IF(E139="","BELUM DIHITUNG",IF(F139=0,"SESUAI",IF(F139&lt;0,"KURANG","LEBIH"))))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=IF(A140="","",IF(E140="","BELUM DIHITUNG",IF(F140=0,"SESUAI",IF(F140&lt;0,"KURANG","LEBIH"))))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=IF(A141="","",IF(E141="","BELUM DIHITUNG",IF(F141=0,"SESUAI",IF(F141&lt;0,"KURANG","LEBIH"))))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=IF(A142="","",IF(E142="","BELUM DIHITUNG",IF(F142=0,"SESUAI",IF(F142&lt;0,"KURANG","LEBIH"))))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=IF(A143="","",IF(E143="","BELUM DIHITUNG",IF(F143=0,"SESUAI",IF(F143&lt;0,"KURANG","LEBIH"))))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=IF(A144="","",IF(E144="","BELUM DIHITUNG",IF(F144=0,"SESUAI",IF(F144&lt;0,"KURANG","LEBIH"))))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=IF(A145="","",IF(E145="","BELUM DIHITUNG",IF(F145=0,"SESUAI",IF(F145&lt;0,"KURANG","LEBIH"))))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=IF(A146="","",IF(E146="","BELUM DIHITUNG",IF(F146=0,"SESUAI",IF(F146&lt;0,"KURANG","LEBIH"))))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=IF(A147="","",IF(E147="","BELUM DIHITUNG",IF(F147=0,"SESUAI",IF(F147&lt;0,"KURANG","LEBIH"))))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=IF(A148="","",IF(E148="","BELUM DIHITUNG",IF(F148=0,"SESUAI",IF(F148&lt;0,"KURANG","LEBIH"))))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=IF(A149="","",IF(E149="","BELUM DIHITUNG",IF(F149=0,"SESUAI",IF(F149&lt;0,"KURANG","LEBIH"))))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=IF(A150="","",IF(E150="","BELUM DIHITUNG",IF(F150=0,"SESUAI",IF(F150&lt;0,"KURANG","LEBIH"))))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=IF(A151="","",IF(E151="","BELUM DIHITUNG",IF(F151=0,"SESUAI",IF(F151&lt;0,"KURANG","LEBIH"))))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=IF(A152="","",IF(E152="","BELUM DIHITUNG",IF(F152=0,"SESUAI",IF(F152&lt;0,"KURANG","LEBIH"))))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=IF(A153="","",IF(E153="","BELUM DIHITUNG",IF(F153=0,"SESUAI",IF(F153&lt;0,"KURANG","LEBIH"))))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=IF(A154="","",IF(E154="","BELUM DIHITUNG",IF(F154=0,"SESUAI",IF(F154&lt;0,"KURANG","LEBIH"))))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=IF(A155="","",IF(E155="","BELUM DIHITUNG",IF(F155=0,"SESUAI",IF(F155&lt;0,"KURANG","LEBIH"))))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=IF(A156="","",IF(E156="","BELUM DIHITUNG",IF(F156=0,"SESUAI",IF(F156&lt;0,"KURANG","LEBIH"))))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=IF(A157="","",IF(E157="","BELUM DIHITUNG",IF(F157=0,"SESUAI",IF(F157&lt;0,"KURANG","LEBIH"))))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=IF(A158="","",IF(E158="","BELUM DIHITUNG",IF(F158=0,"SESUAI",IF(F158&lt;0,"KURANG","LEBIH"))))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=IF(A159="","",IF(E159="","BELUM DIHITUNG",IF(F159=0,"SESUAI",IF(F159&lt;0,"KURANG","LEBIH"))))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=IF(A160="","",IF(E160="","BELUM DIHITUNG",IF(F160=0,"SESUAI",IF(F160&lt;0,"KURANG","LEBIH"))))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=IF(A161="","",IF(E161="","BELUM DIHITUNG",IF(F161=0,"SESUAI",IF(F161&lt;0,"KURANG","LEBIH"))))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=IF(A162="","",IF(E162="","BELUM DIHITUNG",IF(F162=0,"SESUAI",IF(F162&lt;0,"KURANG","LEBIH"))))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=IF(A163="","",IF(E163="","BELUM DIHITUNG",IF(F163=0,"SESUAI",IF(F163&lt;0,"KURANG","LEBIH"))))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=IF(A164="","",IF(E164="","BELUM DIHITUNG",IF(F164=0,"SESUAI",IF(F164&lt;0,"KURANG","LEBIH"))))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=IF(A165="","",IF(E165="","BELUM DIHITUNG",IF(F165=0,"SESUAI",IF(F165&lt;0,"KURANG","LEBIH"))))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=IF(A166="","",IF(E166="","BELUM DIHITUNG",IF(F166=0,"SESUAI",IF(F166&lt;0,"KURANG","LEBIH"))))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=IF(A167="","",IF(E167="","BELUM DIHITUNG",IF(F167=0,"SESUAI",IF(F167&lt;0,"KURANG","LEBIH"))))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=IF(A168="","",IF(E168="","BELUM DIHITUNG",IF(F168=0,"SESUAI",IF(F168&lt;0,"KURANG","LEBIH"))))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=IF(A169="","",IF(E169="","BELUM DIHITUNG",IF(F169=0,"SESUAI",IF(F169&lt;0,"KURANG","LEBIH"))))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=IF(A170="","",IF(E170="","BELUM DIHITUNG",IF(F170=0,"SESUAI",IF(F170&lt;0,"KURANG","LEBIH"))))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=IF(A171="","",IF(E171="","BELUM DIHITUNG",IF(F171=0,"SESUAI",IF(F171&lt;0,"KURANG","LEBIH"))))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=IF(A172="","",IF(E172="","BELUM DIHITUNG",IF(F172=0,"SESUAI",IF(F172&lt;0,"KURANG","LEBIH"))))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=IF(A173="","",IF(E173="","BELUM DIHITUNG",IF(F173=0,"SESUAI",IF(F173&lt;0,"KURANG","LEBIH"))))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=IF(A174="","",IF(E174="","BELUM DIHITUNG",IF(F174=0,"SESUAI",IF(F174&lt;0,"KURANG","LEBIH"))))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=IF(A175="","",IF(E175="","BELUM DIHITUNG",IF(F175=0,"SESUAI",IF(F175&lt;0,"KURANG","LEBIH"))))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=IF(A176="","",IF(E176="","BELUM DIHITUNG",IF(F176=0,"SESUAI",IF(F176&lt;0,"KURANG","LEBIH"))))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=IF(A177="","",IF(E177="","BELUM DIHITUNG",IF(F177=0,"SESUAI",IF(F177&lt;0,"KURANG","LEBIH"))))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=IF(A178="","",IF(E178="","BELUM DIHITUNG",IF(F178=0,"SESUAI",IF(F178&lt;0,"KURANG","LEBIH"))))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=IF(A179="","",IF(E179="","BELUM DIHITUNG",IF(F179=0,"SESUAI",IF(F179&lt;0,"KURANG","LEBIH"))))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=IF(A180="","",IF(E180="","BELUM DIHITUNG",IF(F180=0,"SESUAI",IF(F180&lt;0,"KURANG","LEBIH"))))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=IF(A181="","",IF(E181="","BELUM DIHITUNG",IF(F181=0,"SESUAI",IF(F181&lt;0,"KURANG","LEBIH"))))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=IF(A182="","",IF(E182="","BELUM DIHITUNG",IF(F182=0,"SESUAI",IF(F182&lt;0,"KURANG","LEBIH"))))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=IF(A183="","",IF(E183="","BELUM DIHITUNG",IF(F183=0,"SESUAI",IF(F183&lt;0,"KURANG","LEBIH"))))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=IF(A184="","",IF(E184="","BELUM DIHITUNG",IF(F184=0,"SESUAI",IF(F184&lt;0,"KURANG","LEBIH"))))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=IF(A185="","",IF(E185="","BELUM DIHITUNG",IF(F185=0,"SESUAI",IF(F185&lt;0,"KURANG","LEBIH"))))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=IF(A186="","",IF(E186="","BELUM DIHITUNG",IF(F186=0,"SESUAI",IF(F186&lt;0,"KURANG","LEBIH"))))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=IF(A187="","",IF(E187="","BELUM DIHITUNG",IF(F187=0,"SESUAI",IF(F187&lt;0,"KURANG","LEBIH"))))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=IF(A188="","",IF(E188="","BELUM DIHITUNG",IF(F188=0,"SESUAI",IF(F188&lt;0,"KURANG","LEBIH"))))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=IF(A189="","",IF(E189="","BELUM DIHITUNG",IF(F189=0,"SESUAI",IF(F189&lt;0,"KURANG","LEBIH"))))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=IF(A190="","",IF(E190="","BELUM DIHITUNG",IF(F190=0,"SESUAI",IF(F190&lt;0,"KURANG","LEBIH"))))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=IF(A191="","",IF(E191="","BELUM DIHITUNG",IF(F191=0,"SESUAI",IF(F191&lt;0,"KURANG","LEBIH"))))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=IF(A192="","",IF(E192="","BELUM DIHITUNG",IF(F192=0,"SESUAI",IF(F192&lt;0,"KURANG","LEBIH"))))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=IF(A193="","",IF(E193="","BELUM DIHITUNG",IF(F193=0,"SESUAI",IF(F193&lt;0,"KURANG","LEBIH"))))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=IF(A194="","",IF(E194="","BELUM DIHITUNG",IF(F194=0,"SESUAI",IF(F194&lt;0,"KURANG","LEBIH"))))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=IF(A195="","",IF(E195="","BELUM DIHITUNG",IF(F195=0,"SESUAI",IF(F195&lt;0,"KURANG","LEBIH"))))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=IF(A196="","",IF(E196="","BELUM DIHITUNG",IF(F196=0,"SESUAI",IF(F196&lt;0,"KURANG","LEBIH"))))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=IF(A197="","",IF(E197="","BELUM DIHITUNG",IF(F197=0,"SESUAI",IF(F197&lt;0,"KURANG","LEBIH"))))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=IF(A198="","",IF(E198="","BELUM DIHITUNG",IF(F198=0,"SESUAI",IF(F198&lt;0,"KURANG","LEBIH"))))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=IF(A199="","",IF(E199="","BELUM DIHITUNG",IF(F199=0,"SESUAI",IF(F199&lt;0,"KURANG","LEBIH"))))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=IF(A200="","",IF(E200="","BELUM DIHITUNG",IF(F200=0,"SESUAI",IF(F200&lt;0,"KURANG","LEBIH"))))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=IF(A201="","",IF(E201="","BELUM DIHITUNG",IF(F201=0,"SESUAI",IF(F201&lt;0,"KURANG","LEBIH"))))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=IF(A202="","",IF(E202="","BELUM DIHITUNG",IF(F202=0,"SESUAI",IF(F202&lt;0,"KURANG","LEBIH"))))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=IF(A203="","",IF(E203="","BELUM DIHITUNG",IF(F203=0,"SESUAI",IF(F203&lt;0,"KURANG","LEBIH"))))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=IF(A204="","",IF(E204="","BELUM DIHITUNG",IF(F204=0,"SESUAI",IF(F204&lt;0,"KURANG","LEBIH"))))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=IF(A205="","",IF(E205="","BELUM DIHITUNG",IF(F205=0,"SESUAI",IF(F205&lt;0,"KURANG","LEBIH"))))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=IF(A206="","",IF(E206="","BELUM DIHITUNG",IF(F206=0,"SESUAI",IF(F206&lt;0,"KURANG","LEBIH"))))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=IF(A207="","",IF(E207="","BELUM DIHITUNG",IF(F207=0,"SESUAI",IF(F207&lt;0,"KURANG","LEBIH"))))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=IF(A208="","",IF(E208="","BELUM DIHITUNG",IF(F208=0,"SESUAI",IF(F208&lt;0,"KURANG","LEBIH"))))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=IF(A209="","",IF(E209="","BELUM DIHITUNG",IF(F209=0,"SESUAI",IF(F209&lt;0,"KURANG","LEBIH"))))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=IF(A210="","",IF(E210="","BELUM DIHITUNG",IF(F210=0,"SESUAI",IF(F210&lt;0,"KURANG","LEBIH"))))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=IF(A211="","",IF(E211="","BELUM DIHITUNG",IF(F211=0,"SESUAI",IF(F211&lt;0,"KURANG","LEBIH"))))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=IF(A212="","",IF(E212="","BELUM DIHITUNG",IF(F212=0,"SESUAI",IF(F212&lt;0,"KURANG","LEBIH"))))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=IF(A213="","",IF(E213="","BELUM DIHITUNG",IF(F213=0,"SESUAI",IF(F213&lt;0,"KURANG","LEBIH"))))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=IF(A214="","",IF(E214="","BELUM DIHITUNG",IF(F214=0,"SESUAI",IF(F214&lt;0,"KURANG","LEBIH"))))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=IF(A215="","",IF(E215="","BELUM DIHITUNG",IF(F215=0,"SESUAI",IF(F215&lt;0,"KURANG","LEBIH"))))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=IF(A216="","",IF(E216="","BELUM DIHITUNG",IF(F216=0,"SESUAI",IF(F216&lt;0,"KURANG","LEBIH"))))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=IF(A217="","",IF(E217="","BELUM DIHITUNG",IF(F217=0,"SESUAI",IF(F217&lt;0,"KURANG","LEBIH"))))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=IF(A218="","",IF(E218="","BELUM DIHITUNG",IF(F218=0,"SESUAI",IF(F218&lt;0,"KURANG","LEBIH"))))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=IF(A219="","",IF(E219="","BELUM DIHITUNG",IF(F219=0,"SESUAI",IF(F219&lt;0,"KURANG","LEBIH"))))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=IF(A220="","",IF(E220="","BELUM DIHITUNG",IF(F220=0,"SESUAI",IF(F220&lt;0,"KURANG","LEBIH"))))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=IF(A221="","",IF(E221="","BELUM DIHITUNG",IF(F221=0,"SESUAI",IF(F221&lt;0,"KURANG","LEBIH"))))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=IF(A222="","",IF(E222="","BELUM DIHITUNG",IF(F222=0,"SESUAI",IF(F222&lt;0,"KURANG","LEBIH"))))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=IF(A223="","",IF(E223="","BELUM DIHITUNG",IF(F223=0,"SESUAI",IF(F223&lt;0,"KURANG","LEBIH"))))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=IF(A224="","",IF(E224="","BELUM DIHITUNG",IF(F224=0,"SESUAI",IF(F224&lt;0,"KURANG","LEBIH"))))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=IF(A225="","",IF(E225="","BELUM DIHITUNG",IF(F225=0,"SESUAI",IF(F225&lt;0,"KURANG","LEBIH"))))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=IF(A226="","",IF(E226="","BELUM DIHITUNG",IF(F226=0,"SESUAI",IF(F226&lt;0,"KURANG","LEBIH"))))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=IF(A227="","",IF(E227="","BELUM DIHITUNG",IF(F227=0,"SESUAI",IF(F227&lt;0,"KURANG","LEBIH"))))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=IF(A228="","",IF(E228="","BELUM DIHITUNG",IF(F228=0,"SESUAI",IF(F228&lt;0,"KURANG","LEBIH"))))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=IF(A229="","",IF(E229="","BELUM DIHITUNG",IF(F229=0,"SESUAI",IF(F229&lt;0,"KURANG","LEBIH"))))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=IF(A230="","",IF(E230="","BELUM DIHITUNG",IF(F230=0,"SESUAI",IF(F230&lt;0,"KURANG","LEBIH"))))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=IF(A231="","",IF(E231="","BELUM DIHITUNG",IF(F231=0,"SESUAI",IF(F231&lt;0,"KURANG","LEBIH"))))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=IF(A232="","",IF(E232="","BELUM DIHITUNG",IF(F232=0,"SESUAI",IF(F232&lt;0,"KURANG","LEBIH"))))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=IF(A233="","",IF(E233="","BELUM DIHITUNG",IF(F233=0,"SESUAI",IF(F233&lt;0,"KURANG","LEBIH"))))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=IF(A234="","",IF(E234="","BELUM DIHITUNG",IF(F234=0,"SESUAI",IF(F234&lt;0,"KURANG","LEBIH"))))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=IF(A235="","",IF(E235="","BELUM DIHITUNG",IF(F235=0,"SESUAI",IF(F235&lt;0,"KURANG","LEBIH"))))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=IF(A236="","",IF(E236="","BELUM DIHITUNG",IF(F236=0,"SESUAI",IF(F236&lt;0,"KURANG","LEBIH"))))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=IF(A237="","",IF(E237="","BELUM DIHITUNG",IF(F237=0,"SESUAI",IF(F237&lt;0,"KURANG","LEBIH"))))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=IF(A238="","",IF(E238="","BELUM DIHITUNG",IF(F238=0,"SESUAI",IF(F238&lt;0,"KURANG","LEBIH"))))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=IF(A239="","",IF(E239="","BELUM DIHITUNG",IF(F239=0,"SESUAI",IF(F239&lt;0,"KURANG","LEBIH"))))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=IF(A240="","",IF(E240="","BELUM DIHITUNG",IF(F240=0,"SESUAI",IF(F240&lt;0,"KURANG","LEBIH"))))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=IF(A241="","",IF(E241="","BELUM DIHITUNG",IF(F241=0,"SESUAI",IF(F241&lt;0,"KURANG","LEBIH"))))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=IF(A242="","",IF(E242="","BELUM DIHITUNG",IF(F242=0,"SESUAI",IF(F242&lt;0,"KURANG","LEBIH"))))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=IF(A243="","",IF(E243="","BELUM DIHITUNG",IF(F243=0,"SESUAI",IF(F243&lt;0,"KURANG","LEBIH"))))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=IF(A244="","",IF(E244="","BELUM DIHITUNG",IF(F244=0,"SESUAI",IF(F244&lt;0,"KURANG","LEBIH"))))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=IF(A245="","",IF(E245="","BELUM DIHITUNG",IF(F245=0,"SESUAI",IF(F245&lt;0,"KURANG","LEBIH"))))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=IF(A246="","",IF(E246="","BELUM DIHITUNG",IF(F246=0,"SESUAI",IF(F246&lt;0,"KURANG","LEBIH"))))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=IF(A247="","",IF(E247="","BELUM DIHITUNG",IF(F247=0,"SESUAI",IF(F247&lt;0,"KURANG","LEBIH"))))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=IF(A248="","",IF(E248="","BELUM DIHITUNG",IF(F248=0,"SESUAI",IF(F248&lt;0,"KURANG","LEBIH"))))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=IF(A249="","",IF(E249="","BELUM DIHITUNG",IF(F249=0,"SESUAI",IF(F249&lt;0,"KURANG","LEBIH"))))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=IF(A250="","",IF(E250="","BELUM DIHITUNG",IF(F250=0,"SESUAI",IF(F250&lt;0,"KURANG","LEBIH"))))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=IF(A251="","",IF(E251="","BELUM DIHITUNG",IF(F251=0,"SESUAI",IF(F251&lt;0,"KURANG","LEBIH"))))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=IF(A252="","",IF(E252="","BELUM DIHITUNG",IF(F252=0,"SESUAI",IF(F252&lt;0,"KURANG","LEBIH"))))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=IF(A253="","",IF(E253="","BELUM DIHITUNG",IF(F253=0,"SESUAI",IF(F253&lt;0,"KURANG","LEBIH"))))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=IF(A254="","",IF(E254="","BELUM DIHITUNG",IF(F254=0,"SESUAI",IF(F254&lt;0,"KURANG","LEBIH"))))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=IF(A255="","",IF(E255="","BELUM DIHITUNG",IF(F255=0,"SESUAI",IF(F255&lt;0,"KURANG","LEBIH"))))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=IF(A256="","",IF(E256="","BELUM DIHITUNG",IF(F256=0,"SESUAI",IF(F256&lt;0,"KURANG","LEBIH"))))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=IF(A257="","",IF(E257="","BELUM DIHITUNG",IF(F257=0,"SESUAI",IF(F257&lt;0,"KURANG","LEBIH"))))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=IF(A258="","",IF(E258="","BELUM DIHITUNG",IF(F258=0,"SESUAI",IF(F258&lt;0,"KURANG","LEBIH"))))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=IF(A259="","",IF(E259="","BELUM DIHITUNG",IF(F259=0,"SESUAI",IF(F259&lt;0,"KURANG","LEBIH"))))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=IF(A260="","",IF(E260="","BELUM DIHITUNG",IF(F260=0,"SESUAI",IF(F260&lt;0,"KURANG","LEBIH"))))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=IF(A261="","",IF(E261="","BELUM DIHITUNG",IF(F261=0,"SESUAI",IF(F261&lt;0,"KURANG","LEBIH"))))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=IF(A262="","",IF(E262="","BELUM DIHITUNG",IF(F262=0,"SESUAI",IF(F262&lt;0,"KURANG","LEBIH"))))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=IF(A263="","",IF(E263="","BELUM DIHITUNG",IF(F263=0,"SESUAI",IF(F263&lt;0,"KURANG","LEBIH"))))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=IF(A264="","",IF(E264="","BELUM DIHITUNG",IF(F264=0,"SESUAI",IF(F264&lt;0,"KURANG","LEBIH"))))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=IF(A265="","",IF(E265="","BELUM DIHITUNG",IF(F265=0,"SESUAI",IF(F265&lt;0,"KURANG","LEBIH"))))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=IF(A266="","",IF(E266="","BELUM DIHITUNG",IF(F266=0,"SESUAI",IF(F266&lt;0,"KURANG","LEBIH"))))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=IF(A267="","",IF(E267="","BELUM DIHITUNG",IF(F267=0,"SESUAI",IF(F267&lt;0,"KURANG","LEBIH"))))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=IF(A268="","",IF(E268="","BELUM DIHITUNG",IF(F268=0,"SESUAI",IF(F268&lt;0,"KURANG","LEBIH"))))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=IF(A269="","",IF(E269="","BELUM DIHITUNG",IF(F269=0,"SESUAI",IF(F269&lt;0,"KURANG","LEBIH"))))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=IF(A270="","",IF(E270="","BELUM DIHITUNG",IF(F270=0,"SESUAI",IF(F270&lt;0,"KURANG","LEBIH"))))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=IF(A271="","",IF(E271="","BELUM DIHITUNG",IF(F271=0,"SESUAI",IF(F271&lt;0,"KURANG","LEBIH"))))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=IF(A272="","",IF(E272="","BELUM DIHITUNG",IF(F272=0,"SESUAI",IF(F272&lt;0,"KURANG","LEBIH"))))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=IF(A273="","",IF(E273="","BELUM DIHITUNG",IF(F273=0,"SESUAI",IF(F273&lt;0,"KURANG","LEBIH"))))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=IF(A274="","",IF(E274="","BELUM DIHITUNG",IF(F274=0,"SESUAI",IF(F274&lt;0,"KURANG","LEBIH"))))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=IF(A275="","",IF(E275="","BELUM DIHITUNG",IF(F275=0,"SESUAI",IF(F275&lt;0,"KURANG","LEBIH"))))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=IF(A276="","",IF(E276="","BELUM DIHITUNG",IF(F276=0,"SESUAI",IF(F276&lt;0,"KURANG","LEBIH"))))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=IF(A277="","",IF(E277="","BELUM DIHITUNG",IF(F277=0,"SESUAI",IF(F277&lt;0,"KURANG","LEBIH"))))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=IF(A278="","",IF(E278="","BELUM DIHITUNG",IF(F278=0,"SESUAI",IF(F278&lt;0,"KURANG","LEBIH"))))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=IF(A279="","",IF(E279="","BELUM DIHITUNG",IF(F279=0,"SESUAI",IF(F279&lt;0,"KURANG","LEBIH"))))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=IF(A280="","",IF(E280="","BELUM DIHITUNG",IF(F280=0,"SESUAI",IF(F280&lt;0,"KURANG","LEBIH"))))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=IF(A281="","",IF(E281="","BELUM DIHITUNG",IF(F281=0,"SESUAI",IF(F281&lt;0,"KURANG","LEBIH"))))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=IF(A282="","",IF(E282="","BELUM DIHITUNG",IF(F282=0,"SESUAI",IF(F282&lt;0,"KURANG","LEBIH"))))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=IF(A283="","",IF(E283="","BELUM DIHITUNG",IF(F283=0,"SESUAI",IF(F283&lt;0,"KURANG","LEBIH"))))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=IF(A284="","",IF(E284="","BELUM DIHITUNG",IF(F284=0,"SESUAI",IF(F284&lt;0,"KURANG","LEBIH"))))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=IF(A285="","",IF(E285="","BELUM DIHITUNG",IF(F285=0,"SESUAI",IF(F285&lt;0,"KURANG","LEBIH"))))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=IF(A286="","",IF(E286="","BELUM DIHITUNG",IF(F286=0,"SESUAI",IF(F286&lt;0,"KURANG","LEBIH"))))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=IF(A287="","",IF(E287="","BELUM DIHITUNG",IF(F287=0,"SESUAI",IF(F287&lt;0,"KURANG","LEBIH"))))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=IF(A288="","",IF(E288="","BELUM DIHITUNG",IF(F288=0,"SESUAI",IF(F288&lt;0,"KURANG","LEBIH"))))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=IF(A289="","",IF(E289="","BELUM DIHITUNG",IF(F289=0,"SESUAI",IF(F289&lt;0,"KURANG","LEBIH"))))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=IF(A290="","",IF(E290="","BELUM DIHITUNG",IF(F290=0,"SESUAI",IF(F290&lt;0,"KURANG","LEBIH"))))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=IF(A291="","",IF(E291="","BELUM DIHITUNG",IF(F291=0,"SESUAI",IF(F291&lt;0,"KURANG","LEBIH"))))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=IF(A292="","",IF(E292="","BELUM DIHITUNG",IF(F292=0,"SESUAI",IF(F292&lt;0,"KURANG","LEBIH"))))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=IF(A293="","",IF(E293="","BELUM DIHITUNG",IF(F293=0,"SESUAI",IF(F293&lt;0,"KURANG","LEBIH"))))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=IF(A294="","",IF(E294="","BELUM DIHITUNG",IF(F294=0,"SESUAI",IF(F294&lt;0,"KURANG","LEBIH"))))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=IF(A295="","",IF(E295="","BELUM DIHITUNG",IF(F295=0,"SESUAI",IF(F295&lt;0,"KURANG","LEBIH"))))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=IF(A296="","",IF(E296="","BELUM DIHITUNG",IF(F296=0,"SESUAI",IF(F296&lt;0,"KURANG","LEBIH"))))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=IF(A297="","",IF(E297="","BELUM DIHITUNG",IF(F297=0,"SESUAI",IF(F297&lt;0,"KURANG","LEBIH"))))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=IF(A298="","",IF(E298="","BELUM DIHITUNG",IF(F298=0,"SESUAI",IF(F298&lt;0,"KURANG","LEBIH"))))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=IF(A299="","",IF(E299="","BELUM DIHITUNG",IF(F299=0,"SESUAI",IF(F299&lt;0,"KURANG","LEBIH"))))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=IF(A300="","",IF(E300="","BELUM DIHITUNG",IF(F300=0,"SESUAI",IF(F300&lt;0,"KURANG","LEBIH"))))</f>
      </c>
      <c r="J300" s="24"/>
    </row>
  </sheetData>
  <autoFilter ref="A1:J1"/>
  <conditionalFormatting sqref="I2:I300">
    <cfRule type="cellIs" dxfId="0" priority="1" operator="equal">
      <formula>"KURANG"</formula>
    </cfRule>
  </conditionalFormatting>
  <conditionalFormatting sqref="I2:I300">
    <cfRule type="cellIs" dxfId="1" priority="1" operator="equal">
      <formula>"SESUAI"</formula>
    </cfRule>
  </conditionalFormatting>
  <conditionalFormatting sqref="I2:I300">
    <cfRule type="cellIs" dxfId="2" priority="1" operator="equal">
      <formula>"LEBIH"</formula>
    </cfRule>
  </conditionalFormatting>
  <conditionalFormatting sqref="I2:I300">
    <cfRule type="cellIs" dxfId="3" priority="1" operator="equal">
      <formula>"BELUM DIHITUNG"</formula>
    </cfRule>
  </conditionalFormatting>
  <dataValidations count="4">
    <dataValidation type="list" allowBlank="1" showErrorMessage="1" errorTitle="Nilai tidak valid" error="Silakan pilih salah satu opsi dari daftar." sqref="C10:C300">
      <formula1>"Pcs,Kg,Ltr,Kotak,Paket,Meter"</formula1>
    </dataValidation>
    <dataValidation type="list" allowBlank="1" showErrorMessage="1" errorTitle="Nilai tidak valid" error="Silakan pilih salah satu opsi dari daftar." sqref="C2:C300">
      <formula1>"Pcs,Kg,Ltr,Kotak,Paket,Meter"</formula1>
    </dataValidation>
    <dataValidation type="list" allowBlank="1" showErrorMessage="1" errorTitle="Nilai tidak valid" error="Silakan pilih salah satu opsi dari daftar." sqref="J10:J300">
      <formula1>"Susut / rusak,Salah rak / lokasi,Pencatatan terlewat (masuk),Pencatatan terlewat (keluar),Salah kirim,Salah hitung,Penyebab tidak ditemukan,Lainnya"</formula1>
    </dataValidation>
    <dataValidation type="list" allowBlank="1" showErrorMessage="1" errorTitle="Nilai tidak valid" error="Silakan pilih salah satu opsi dari daftar." sqref="J2:J300">
      <formula1>"Susut / rusak,Salah rak / lokasi,Pencatatan terlewat (masuk),Pencatatan terlewat (keluar),Salah kirim,Salah hitung,Penyebab tidak ditemukan,Lainnya"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COUNTA('Data'!A2:A300)</f>
      </c>
      <c r="E6" s="39" t="s">
        <v>70</v>
      </c>
    </row>
    <row r="7" ht="30" customHeight="1" spans="2:5" x14ac:dyDescent="0.25">
      <c r="B7" s="37" t="s">
        <v>71</v>
      </c>
      <c r="C7" s="38">
        <f>COUNT('Data'!E2:E300)</f>
      </c>
      <c r="E7" s="39" t="s">
        <v>72</v>
      </c>
    </row>
    <row r="8" ht="30" customHeight="1" spans="2:5" x14ac:dyDescent="0.25">
      <c r="B8" s="37" t="s">
        <v>73</v>
      </c>
      <c r="C8" s="38">
        <f>COUNTIF('Data'!I2:I300,"BELUM DIHITUNG")</f>
      </c>
      <c r="E8" s="39" t="s">
        <v>74</v>
      </c>
    </row>
    <row r="9" ht="30" customHeight="1" spans="2:5" x14ac:dyDescent="0.25">
      <c r="B9" s="37" t="s">
        <v>25</v>
      </c>
      <c r="C9" s="38">
        <f>COUNTIF('Data'!I2:I300,"KURANG")</f>
      </c>
      <c r="E9" s="39" t="s">
        <v>75</v>
      </c>
    </row>
    <row r="10" ht="30" customHeight="1" spans="2:5" x14ac:dyDescent="0.25">
      <c r="B10" s="37" t="s">
        <v>26</v>
      </c>
      <c r="C10" s="38">
        <f>COUNTIF('Data'!I2:I300,"LEBIH")</f>
      </c>
      <c r="E10" s="39" t="s">
        <v>76</v>
      </c>
    </row>
    <row r="11" spans="2:3" x14ac:dyDescent="0.25">
      <c r="B11" s="37" t="s">
        <v>77</v>
      </c>
      <c r="C11" s="40">
        <f>SUM('Data'!H2:H300)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Berita Acara Opname</vt:lpstr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