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eri" state="visible" r:id="rId4"/>
    <sheet sheetId="2" name="Özet" state="visible" r:id="rId5"/>
    <sheet sheetId="3" name="Listeler" state="visible" r:id="rId6"/>
  </sheets>
  <calcPr calcId="171027"/>
</workbook>
</file>

<file path=xl/sharedStrings.xml><?xml version="1.0" encoding="utf-8"?>
<sst xmlns="http://schemas.openxmlformats.org/spreadsheetml/2006/main" count="48" uniqueCount="42">
  <si>
    <t>Fatura No</t>
  </si>
  <si>
    <t>Cari / Firma</t>
  </si>
  <si>
    <t>Fatura Tarihi</t>
  </si>
  <si>
    <t>Fatura Tipi</t>
  </si>
  <si>
    <t>Matrah (₺)</t>
  </si>
  <si>
    <t>KDV %</t>
  </si>
  <si>
    <t>KDV Tutarı</t>
  </si>
  <si>
    <t>Genel Toplam</t>
  </si>
  <si>
    <t>Vade Tarihi</t>
  </si>
  <si>
    <t>Ödenen</t>
  </si>
  <si>
    <t>Kalan</t>
  </si>
  <si>
    <t>Ödeme Durumu</t>
  </si>
  <si>
    <t>Gecikme (gün)</t>
  </si>
  <si>
    <t>FT-2026001</t>
  </si>
  <si>
    <t>Yılmaz Kırtasiye Ltd.</t>
  </si>
  <si>
    <t>Satış</t>
  </si>
  <si>
    <t>FT-2026002</t>
  </si>
  <si>
    <t>Demir Market</t>
  </si>
  <si>
    <t>FT-2026003</t>
  </si>
  <si>
    <t>Ada Temizlik</t>
  </si>
  <si>
    <t>AF-2026044</t>
  </si>
  <si>
    <t>Toptancı A.Ş.</t>
  </si>
  <si>
    <t>Alış</t>
  </si>
  <si>
    <t>FT-2026004</t>
  </si>
  <si>
    <t>Kaya İnşaat</t>
  </si>
  <si>
    <t>Fatura Takip Excel Şablonu</t>
  </si>
  <si>
    <t>Ücretsiz Excel şablonu · stokexcel.com</t>
  </si>
  <si>
    <t>ÖZET</t>
  </si>
  <si>
    <t>NASIL KULLANILIR?</t>
  </si>
  <si>
    <t>Kesilen fatura sayısı</t>
  </si>
  <si>
    <t>1. Kestiğiniz ve aldığınız her faturayı tek satıra girin.</t>
  </si>
  <si>
    <t>Toplam fatura tutarı</t>
  </si>
  <si>
    <t>2. Matrah ve KDV oranını yazın; KDV tutarı ile genel toplam otomatik hesaplanır.</t>
  </si>
  <si>
    <t>Tahsil edilen</t>
  </si>
  <si>
    <t>3. Tahsilat aldıkça "Ödenen" sütununu güncelleyin, Kalan kendiliğinden düşer.</t>
  </si>
  <si>
    <t>Tahsil edilecek kalan</t>
  </si>
  <si>
    <t>4. Vadesi geçen ve ödenmemiş faturalar kırmızı yanar, gecikme gün sayısı görünür.</t>
  </si>
  <si>
    <t>Vadesi geçmiş fatura</t>
  </si>
  <si>
    <t>5. Özet sayfasında tahsil edilecek toplam ve geciken tutar hazır bekler.</t>
  </si>
  <si>
    <t>Vadesi geçmiş tutar</t>
  </si>
  <si>
    <t>Excel yetmediğinde: Ofisx ile bulutta, telefondan, otomatik →</t>
  </si>
  <si>
    <t>İade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</si>
</sst>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.mm.yyyy"/>
    <numFmt numFmtId="165" formatCode="#,##0.00&quot; ₺&quot;"/>
    <numFmt numFmtId="166" formatCode="0&quot;%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sz val="11"/>
      <name val="Calibri"/>
    </font>
    <font>
      <b/>
      <color rgb="FF11213F"/>
      <sz val="18"/>
    </font>
    <font>
      <color rgb="FF64748B"/>
      <sz val="10"/>
    </font>
    <font>
      <b/>
      <color rgb="FFFFFFFF"/>
      <sz val="11"/>
    </font>
    <font>
      <sz val="11"/>
    </font>
    <font>
      <b/>
      <color rgb="FF11213F"/>
      <sz val="12"/>
    </font>
    <font>
      <sz val="10.5"/>
    </font>
    <font>
      <b/>
      <u/>
      <color rgb="FF1D4ED8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1213F"/>
      </patternFill>
    </fill>
    <fill>
      <patternFill patternType="solid">
        <fgColor rgb="FFF3F6FB"/>
      </patternFill>
    </fill>
    <fill>
      <patternFill patternType="solid">
        <fgColor rgb="FFF59E0B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59E0B"/>
      </bottom>
      <diagonal/>
    </border>
    <border>
      <left/>
      <right style="hair">
        <color rgb="FFE8EDF5"/>
      </right>
      <top/>
      <bottom style="hair">
        <color rgb="FFD6DEEA"/>
      </bottom>
      <diagonal/>
    </border>
    <border>
      <left/>
      <right/>
      <top/>
      <bottom style="hair">
        <color rgb="FFD6DEEA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16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165" fontId="2" fillId="0" borderId="2" xfId="0" applyNumberFormat="1" applyFont="1" applyBorder="1"/>
    <xf numFmtId="166" fontId="2" fillId="0" borderId="2" xfId="0" applyNumberFormat="1" applyFont="1" applyBorder="1" applyAlignment="1">
      <alignment horizontal="center"/>
    </xf>
    <xf numFmtId="0" fontId="2" fillId="3" borderId="2" xfId="0" applyFont="1" applyFill="1" applyBorder="1"/>
    <xf numFmtId="164" fontId="2" fillId="3" borderId="2" xfId="0" applyNumberFormat="1" applyFont="1" applyFill="1" applyBorder="1"/>
    <xf numFmtId="0" fontId="2" fillId="3" borderId="2" xfId="0" applyFont="1" applyFill="1" applyBorder="1" applyAlignment="1">
      <alignment horizontal="center"/>
    </xf>
    <xf numFmtId="165" fontId="2" fillId="3" borderId="2" xfId="0" applyNumberFormat="1" applyFont="1" applyFill="1" applyBorder="1"/>
    <xf numFmtId="166" fontId="2" fillId="3" borderId="2" xfId="0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0" fillId="2" borderId="0" xfId="0" applyFill="1"/>
    <xf numFmtId="0" fontId="5" fillId="4" borderId="0" xfId="0" applyFont="1" applyFill="1"/>
    <xf numFmtId="0" fontId="6" fillId="0" borderId="3" xfId="0" applyFont="1" applyBorder="1"/>
    <xf numFmtId="3" fontId="7" fillId="0" borderId="3" xfId="0" applyNumberFormat="1" applyFont="1" applyBorder="1" applyAlignment="1">
      <alignment horizontal="right"/>
    </xf>
    <xf numFmtId="0" fontId="8" fillId="0" borderId="0" xfId="0" applyFont="1" applyAlignment="1">
      <alignment vertical="top" wrapText="1"/>
    </xf>
    <xf numFmtId="165" fontId="7" fillId="0" borderId="3" xfId="0" applyNumberFormat="1" applyFont="1" applyBorder="1" applyAlignment="1">
      <alignment horizontal="right"/>
    </xf>
    <xf numFmtId="0" fontId="9" fillId="0" borderId="0" xfId="0" applyFont="1"/>
    <xf numFmtId="0" fontId="10" fillId="2" borderId="0" xfId="0" applyFont="1" applyFill="1"/>
  </cellXfs>
  <cellStyles count="1">
    <cellStyle name="Normal" xfId="0" builtinId="0"/>
  </cellStyles>
  <dxfs count="3">
    <dxf>
      <font>
        <b/>
        <color rgb="FF991B1B"/>
      </font>
      <fill>
        <patternFill patternType="solid">
          <bgColor rgb="FFFEE2E2"/>
        </patternFill>
      </fill>
    </dxf>
    <dxf>
      <font>
        <color rgb="FF166534"/>
      </font>
      <fill>
        <patternFill patternType="solid">
          <bgColor rgb="FFDCFCE7"/>
        </patternFill>
      </fill>
    </dxf>
    <dxf>
      <font>
        <color rgb="FF92400E"/>
      </font>
      <fill>
        <patternFill patternType="solid">
          <bgColor rgb="FFFEF3C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efatura.ofisx.com/?utm_source=stokexcel&amp;utm_medium=xlsx&amp;utm_campaign=fatura-tak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0"/>
  <sheetViews>
    <sheetView workbookViewId="0">
      <pane xSplit="2" ySplit="1" topLeftCell="C2" activePane="bottomRight" state="frozen"/>
      <selection pane="bottomRight"/>
    </sheetView>
  </sheetViews>
  <sheetFormatPr defaultRowHeight="15" outlineLevelRow="0" outlineLevelCol="0" x14ac:dyDescent="55"/>
  <cols>
    <col min="1" max="1" width="16" customWidth="1"/>
    <col min="2" max="2" width="28" customWidth="1"/>
    <col min="3" max="4" width="14" customWidth="1"/>
    <col min="5" max="5" width="15" customWidth="1"/>
    <col min="6" max="6" width="10" customWidth="1"/>
    <col min="7" max="7" width="14" customWidth="1"/>
    <col min="8" max="8" width="16" customWidth="1"/>
    <col min="9" max="11" width="14" customWidth="1"/>
    <col min="12" max="12" width="17" customWidth="1"/>
    <col min="13" max="13" width="14" customWidth="1"/>
  </cols>
  <sheetData>
    <row r="1" ht="26" customHeight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3">
        <v>46237</v>
      </c>
      <c r="D2" s="4" t="s">
        <v>15</v>
      </c>
      <c r="E2" s="5">
        <v>15375</v>
      </c>
      <c r="F2" s="6">
        <v>20</v>
      </c>
      <c r="G2" s="5">
        <f>=IF(E2="","",E2*F2/100)</f>
      </c>
      <c r="H2" s="5">
        <f>=IF(E2="","",E2+G2)</f>
      </c>
      <c r="I2" s="3">
        <v>46267</v>
      </c>
      <c r="J2" s="5">
        <v>10000</v>
      </c>
      <c r="K2" s="5">
        <f>=IF(A2="","",H2-J2)</f>
      </c>
      <c r="L2" s="4">
        <f>=IF(A2="","",IF(K2&lt;=0,"ÖDENDİ",IF(AND(I2&lt;&gt;"",I2&lt;TODAY()),"GECİKTİ","BEKLİYOR")))</f>
      </c>
      <c r="M2" s="4">
        <f>=IF(OR(A2="",I2=""),"",IF(K2&lt;=0,0,MAX(0,TODAY()-I2)))</f>
      </c>
    </row>
    <row r="3" spans="1:13" x14ac:dyDescent="0.25">
      <c r="A3" s="7" t="s">
        <v>16</v>
      </c>
      <c r="B3" s="7" t="s">
        <v>17</v>
      </c>
      <c r="C3" s="8">
        <v>46246</v>
      </c>
      <c r="D3" s="9" t="s">
        <v>15</v>
      </c>
      <c r="E3" s="10">
        <v>6083.33</v>
      </c>
      <c r="F3" s="11">
        <v>20</v>
      </c>
      <c r="G3" s="10">
        <f>=IF(E3="","",E3*F3/100)</f>
      </c>
      <c r="H3" s="10">
        <f>=IF(E3="","",E3+G3)</f>
      </c>
      <c r="I3" s="8">
        <v>46276</v>
      </c>
      <c r="J3" s="10">
        <v>3000</v>
      </c>
      <c r="K3" s="10">
        <f>=IF(A3="","",H3-J3)</f>
      </c>
      <c r="L3" s="9">
        <f>=IF(A3="","",IF(K3&lt;=0,"ÖDENDİ",IF(AND(I3&lt;&gt;"",I3&lt;TODAY()),"GECİKTİ","BEKLİYOR")))</f>
      </c>
      <c r="M3" s="9">
        <f>=IF(OR(A3="",I3=""),"",IF(K3&lt;=0,0,MAX(0,TODAY()-I3)))</f>
      </c>
    </row>
    <row r="4" spans="1:13" x14ac:dyDescent="0.25">
      <c r="A4" s="2" t="s">
        <v>18</v>
      </c>
      <c r="B4" s="2" t="s">
        <v>19</v>
      </c>
      <c r="C4" s="3">
        <v>46248</v>
      </c>
      <c r="D4" s="4" t="s">
        <v>15</v>
      </c>
      <c r="E4" s="5">
        <v>3541.67</v>
      </c>
      <c r="F4" s="6">
        <v>20</v>
      </c>
      <c r="G4" s="5">
        <f>=IF(E4="","",E4*F4/100)</f>
      </c>
      <c r="H4" s="5">
        <f>=IF(E4="","",E4+G4)</f>
      </c>
      <c r="I4" s="3">
        <v>46254</v>
      </c>
      <c r="J4" s="5">
        <v>0</v>
      </c>
      <c r="K4" s="5">
        <f>=IF(A4="","",H4-J4)</f>
      </c>
      <c r="L4" s="4">
        <f>=IF(A4="","",IF(K4&lt;=0,"ÖDENDİ",IF(AND(I4&lt;&gt;"",I4&lt;TODAY()),"GECİKTİ","BEKLİYOR")))</f>
      </c>
      <c r="M4" s="4">
        <f>=IF(OR(A4="",I4=""),"",IF(K4&lt;=0,0,MAX(0,TODAY()-I4)))</f>
      </c>
    </row>
    <row r="5" spans="1:13" x14ac:dyDescent="0.25">
      <c r="A5" s="7" t="s">
        <v>20</v>
      </c>
      <c r="B5" s="7" t="s">
        <v>21</v>
      </c>
      <c r="C5" s="8">
        <v>46241</v>
      </c>
      <c r="D5" s="9" t="s">
        <v>22</v>
      </c>
      <c r="E5" s="10">
        <v>26000</v>
      </c>
      <c r="F5" s="11">
        <v>20</v>
      </c>
      <c r="G5" s="10">
        <f>=IF(E5="","",E5*F5/100)</f>
      </c>
      <c r="H5" s="10">
        <f>=IF(E5="","",E5+G5)</f>
      </c>
      <c r="I5" s="8">
        <v>46271</v>
      </c>
      <c r="J5" s="10">
        <v>31200</v>
      </c>
      <c r="K5" s="10">
        <f>=IF(A5="","",H5-J5)</f>
      </c>
      <c r="L5" s="9">
        <f>=IF(A5="","",IF(K5&lt;=0,"ÖDENDİ",IF(AND(I5&lt;&gt;"",I5&lt;TODAY()),"GECİKTİ","BEKLİYOR")))</f>
      </c>
      <c r="M5" s="9">
        <f>=IF(OR(A5="",I5=""),"",IF(K5&lt;=0,0,MAX(0,TODAY()-I5)))</f>
      </c>
    </row>
    <row r="6" spans="1:13" x14ac:dyDescent="0.25">
      <c r="A6" s="2" t="s">
        <v>23</v>
      </c>
      <c r="B6" s="2" t="s">
        <v>24</v>
      </c>
      <c r="C6" s="3">
        <v>46255</v>
      </c>
      <c r="D6" s="4" t="s">
        <v>15</v>
      </c>
      <c r="E6" s="5">
        <v>47333.33</v>
      </c>
      <c r="F6" s="6">
        <v>20</v>
      </c>
      <c r="G6" s="5">
        <f>=IF(E6="","",E6*F6/100)</f>
      </c>
      <c r="H6" s="5">
        <f>=IF(E6="","",E6+G6)</f>
      </c>
      <c r="I6" s="3">
        <v>46285</v>
      </c>
      <c r="J6" s="5">
        <v>0</v>
      </c>
      <c r="K6" s="5">
        <f>=IF(A6="","",H6-J6)</f>
      </c>
      <c r="L6" s="4">
        <f>=IF(A6="","",IF(K6&lt;=0,"ÖDENDİ",IF(AND(I6&lt;&gt;"",I6&lt;TODAY()),"GECİKTİ","BEKLİYOR")))</f>
      </c>
      <c r="M6" s="4">
        <f>=IF(OR(A6="",I6=""),"",IF(K6&lt;=0,0,MAX(0,TODAY()-I6)))</f>
      </c>
    </row>
    <row r="7" spans="1:13" x14ac:dyDescent="0.25">
      <c r="A7" s="7"/>
      <c r="B7" s="7"/>
      <c r="C7" s="8"/>
      <c r="D7" s="9"/>
      <c r="E7" s="10"/>
      <c r="F7" s="11"/>
      <c r="G7" s="10">
        <f>=IF(E7="","",E7*F7/100)</f>
      </c>
      <c r="H7" s="10">
        <f>=IF(E7="","",E7+G7)</f>
      </c>
      <c r="I7" s="8"/>
      <c r="J7" s="10"/>
      <c r="K7" s="10">
        <f>=IF(A7="","",H7-J7)</f>
      </c>
      <c r="L7" s="9">
        <f>=IF(A7="","",IF(K7&lt;=0,"ÖDENDİ",IF(AND(I7&lt;&gt;"",I7&lt;TODAY()),"GECİKTİ","BEKLİYOR")))</f>
      </c>
      <c r="M7" s="9">
        <f>=IF(OR(A7="",I7=""),"",IF(K7&lt;=0,0,MAX(0,TODAY()-I7)))</f>
      </c>
    </row>
    <row r="8" spans="1:13" x14ac:dyDescent="0.25">
      <c r="A8" s="2"/>
      <c r="B8" s="2"/>
      <c r="C8" s="3"/>
      <c r="D8" s="4"/>
      <c r="E8" s="5"/>
      <c r="F8" s="6"/>
      <c r="G8" s="5">
        <f>=IF(E8="","",E8*F8/100)</f>
      </c>
      <c r="H8" s="5">
        <f>=IF(E8="","",E8+G8)</f>
      </c>
      <c r="I8" s="3"/>
      <c r="J8" s="5"/>
      <c r="K8" s="5">
        <f>=IF(A8="","",H8-J8)</f>
      </c>
      <c r="L8" s="4">
        <f>=IF(A8="","",IF(K8&lt;=0,"ÖDENDİ",IF(AND(I8&lt;&gt;"",I8&lt;TODAY()),"GECİKTİ","BEKLİYOR")))</f>
      </c>
      <c r="M8" s="4">
        <f>=IF(OR(A8="",I8=""),"",IF(K8&lt;=0,0,MAX(0,TODAY()-I8)))</f>
      </c>
    </row>
    <row r="9" spans="1:13" x14ac:dyDescent="0.25">
      <c r="A9" s="7"/>
      <c r="B9" s="7"/>
      <c r="C9" s="8"/>
      <c r="D9" s="9"/>
      <c r="E9" s="10"/>
      <c r="F9" s="11"/>
      <c r="G9" s="10">
        <f>=IF(E9="","",E9*F9/100)</f>
      </c>
      <c r="H9" s="10">
        <f>=IF(E9="","",E9+G9)</f>
      </c>
      <c r="I9" s="8"/>
      <c r="J9" s="10"/>
      <c r="K9" s="10">
        <f>=IF(A9="","",H9-J9)</f>
      </c>
      <c r="L9" s="9">
        <f>=IF(A9="","",IF(K9&lt;=0,"ÖDENDİ",IF(AND(I9&lt;&gt;"",I9&lt;TODAY()),"GECİKTİ","BEKLİYOR")))</f>
      </c>
      <c r="M9" s="9">
        <f>=IF(OR(A9="",I9=""),"",IF(K9&lt;=0,0,MAX(0,TODAY()-I9)))</f>
      </c>
    </row>
    <row r="10" spans="1:13" x14ac:dyDescent="0.25">
      <c r="A10" s="2"/>
      <c r="B10" s="2"/>
      <c r="C10" s="3"/>
      <c r="D10" s="4"/>
      <c r="E10" s="5"/>
      <c r="F10" s="6"/>
      <c r="G10" s="5">
        <f>=IF(E10="","",E10*F10/100)</f>
      </c>
      <c r="H10" s="5">
        <f>=IF(E10="","",E10+G10)</f>
      </c>
      <c r="I10" s="3"/>
      <c r="J10" s="5"/>
      <c r="K10" s="5">
        <f>=IF(A10="","",H10-J10)</f>
      </c>
      <c r="L10" s="4">
        <f>=IF(A10="","",IF(K10&lt;=0,"ÖDENDİ",IF(AND(I10&lt;&gt;"",I10&lt;TODAY()),"GECİKTİ","BEKLİYOR")))</f>
      </c>
      <c r="M10" s="4">
        <f>=IF(OR(A10="",I10=""),"",IF(K10&lt;=0,0,MAX(0,TODAY()-I10)))</f>
      </c>
    </row>
    <row r="11" spans="1:13" x14ac:dyDescent="0.25">
      <c r="A11" s="7"/>
      <c r="B11" s="7"/>
      <c r="C11" s="8"/>
      <c r="D11" s="9"/>
      <c r="E11" s="10"/>
      <c r="F11" s="11"/>
      <c r="G11" s="10">
        <f>=IF(E11="","",E11*F11/100)</f>
      </c>
      <c r="H11" s="10">
        <f>=IF(E11="","",E11+G11)</f>
      </c>
      <c r="I11" s="8"/>
      <c r="J11" s="10"/>
      <c r="K11" s="10">
        <f>=IF(A11="","",H11-J11)</f>
      </c>
      <c r="L11" s="9">
        <f>=IF(A11="","",IF(K11&lt;=0,"ÖDENDİ",IF(AND(I11&lt;&gt;"",I11&lt;TODAY()),"GECİKTİ","BEKLİYOR")))</f>
      </c>
      <c r="M11" s="9">
        <f>=IF(OR(A11="",I11=""),"",IF(K11&lt;=0,0,MAX(0,TODAY()-I11)))</f>
      </c>
    </row>
    <row r="12" spans="1:13" x14ac:dyDescent="0.25">
      <c r="A12" s="2"/>
      <c r="B12" s="2"/>
      <c r="C12" s="3"/>
      <c r="D12" s="4"/>
      <c r="E12" s="5"/>
      <c r="F12" s="6"/>
      <c r="G12" s="5">
        <f>=IF(E12="","",E12*F12/100)</f>
      </c>
      <c r="H12" s="5">
        <f>=IF(E12="","",E12+G12)</f>
      </c>
      <c r="I12" s="3"/>
      <c r="J12" s="5"/>
      <c r="K12" s="5">
        <f>=IF(A12="","",H12-J12)</f>
      </c>
      <c r="L12" s="4">
        <f>=IF(A12="","",IF(K12&lt;=0,"ÖDENDİ",IF(AND(I12&lt;&gt;"",I12&lt;TODAY()),"GECİKTİ","BEKLİYOR")))</f>
      </c>
      <c r="M12" s="4">
        <f>=IF(OR(A12="",I12=""),"",IF(K12&lt;=0,0,MAX(0,TODAY()-I12)))</f>
      </c>
    </row>
    <row r="13" spans="1:13" x14ac:dyDescent="0.25">
      <c r="A13" s="7"/>
      <c r="B13" s="7"/>
      <c r="C13" s="8"/>
      <c r="D13" s="9"/>
      <c r="E13" s="10"/>
      <c r="F13" s="11"/>
      <c r="G13" s="10">
        <f>=IF(E13="","",E13*F13/100)</f>
      </c>
      <c r="H13" s="10">
        <f>=IF(E13="","",E13+G13)</f>
      </c>
      <c r="I13" s="8"/>
      <c r="J13" s="10"/>
      <c r="K13" s="10">
        <f>=IF(A13="","",H13-J13)</f>
      </c>
      <c r="L13" s="9">
        <f>=IF(A13="","",IF(K13&lt;=0,"ÖDENDİ",IF(AND(I13&lt;&gt;"",I13&lt;TODAY()),"GECİKTİ","BEKLİYOR")))</f>
      </c>
      <c r="M13" s="9">
        <f>=IF(OR(A13="",I13=""),"",IF(K13&lt;=0,0,MAX(0,TODAY()-I13)))</f>
      </c>
    </row>
    <row r="14" spans="1:13" x14ac:dyDescent="0.25">
      <c r="A14" s="2"/>
      <c r="B14" s="2"/>
      <c r="C14" s="3"/>
      <c r="D14" s="4"/>
      <c r="E14" s="5"/>
      <c r="F14" s="6"/>
      <c r="G14" s="5">
        <f>=IF(E14="","",E14*F14/100)</f>
      </c>
      <c r="H14" s="5">
        <f>=IF(E14="","",E14+G14)</f>
      </c>
      <c r="I14" s="3"/>
      <c r="J14" s="5"/>
      <c r="K14" s="5">
        <f>=IF(A14="","",H14-J14)</f>
      </c>
      <c r="L14" s="4">
        <f>=IF(A14="","",IF(K14&lt;=0,"ÖDENDİ",IF(AND(I14&lt;&gt;"",I14&lt;TODAY()),"GECİKTİ","BEKLİYOR")))</f>
      </c>
      <c r="M14" s="4">
        <f>=IF(OR(A14="",I14=""),"",IF(K14&lt;=0,0,MAX(0,TODAY()-I14)))</f>
      </c>
    </row>
    <row r="15" spans="1:13" x14ac:dyDescent="0.25">
      <c r="A15" s="7"/>
      <c r="B15" s="7"/>
      <c r="C15" s="8"/>
      <c r="D15" s="9"/>
      <c r="E15" s="10"/>
      <c r="F15" s="11"/>
      <c r="G15" s="10">
        <f>=IF(E15="","",E15*F15/100)</f>
      </c>
      <c r="H15" s="10">
        <f>=IF(E15="","",E15+G15)</f>
      </c>
      <c r="I15" s="8"/>
      <c r="J15" s="10"/>
      <c r="K15" s="10">
        <f>=IF(A15="","",H15-J15)</f>
      </c>
      <c r="L15" s="9">
        <f>=IF(A15="","",IF(K15&lt;=0,"ÖDENDİ",IF(AND(I15&lt;&gt;"",I15&lt;TODAY()),"GECİKTİ","BEKLİYOR")))</f>
      </c>
      <c r="M15" s="9">
        <f>=IF(OR(A15="",I15=""),"",IF(K15&lt;=0,0,MAX(0,TODAY()-I15)))</f>
      </c>
    </row>
    <row r="16" spans="1:13" x14ac:dyDescent="0.25">
      <c r="A16" s="2"/>
      <c r="B16" s="2"/>
      <c r="C16" s="3"/>
      <c r="D16" s="4"/>
      <c r="E16" s="5"/>
      <c r="F16" s="6"/>
      <c r="G16" s="5">
        <f>=IF(E16="","",E16*F16/100)</f>
      </c>
      <c r="H16" s="5">
        <f>=IF(E16="","",E16+G16)</f>
      </c>
      <c r="I16" s="3"/>
      <c r="J16" s="5"/>
      <c r="K16" s="5">
        <f>=IF(A16="","",H16-J16)</f>
      </c>
      <c r="L16" s="4">
        <f>=IF(A16="","",IF(K16&lt;=0,"ÖDENDİ",IF(AND(I16&lt;&gt;"",I16&lt;TODAY()),"GECİKTİ","BEKLİYOR")))</f>
      </c>
      <c r="M16" s="4">
        <f>=IF(OR(A16="",I16=""),"",IF(K16&lt;=0,0,MAX(0,TODAY()-I16)))</f>
      </c>
    </row>
    <row r="17" spans="1:13" x14ac:dyDescent="0.25">
      <c r="A17" s="7"/>
      <c r="B17" s="7"/>
      <c r="C17" s="8"/>
      <c r="D17" s="9"/>
      <c r="E17" s="10"/>
      <c r="F17" s="11"/>
      <c r="G17" s="10">
        <f>=IF(E17="","",E17*F17/100)</f>
      </c>
      <c r="H17" s="10">
        <f>=IF(E17="","",E17+G17)</f>
      </c>
      <c r="I17" s="8"/>
      <c r="J17" s="10"/>
      <c r="K17" s="10">
        <f>=IF(A17="","",H17-J17)</f>
      </c>
      <c r="L17" s="9">
        <f>=IF(A17="","",IF(K17&lt;=0,"ÖDENDİ",IF(AND(I17&lt;&gt;"",I17&lt;TODAY()),"GECİKTİ","BEKLİYOR")))</f>
      </c>
      <c r="M17" s="9">
        <f>=IF(OR(A17="",I17=""),"",IF(K17&lt;=0,0,MAX(0,TODAY()-I17)))</f>
      </c>
    </row>
    <row r="18" spans="1:13" x14ac:dyDescent="0.25">
      <c r="A18" s="2"/>
      <c r="B18" s="2"/>
      <c r="C18" s="3"/>
      <c r="D18" s="4"/>
      <c r="E18" s="5"/>
      <c r="F18" s="6"/>
      <c r="G18" s="5">
        <f>=IF(E18="","",E18*F18/100)</f>
      </c>
      <c r="H18" s="5">
        <f>=IF(E18="","",E18+G18)</f>
      </c>
      <c r="I18" s="3"/>
      <c r="J18" s="5"/>
      <c r="K18" s="5">
        <f>=IF(A18="","",H18-J18)</f>
      </c>
      <c r="L18" s="4">
        <f>=IF(A18="","",IF(K18&lt;=0,"ÖDENDİ",IF(AND(I18&lt;&gt;"",I18&lt;TODAY()),"GECİKTİ","BEKLİYOR")))</f>
      </c>
      <c r="M18" s="4">
        <f>=IF(OR(A18="",I18=""),"",IF(K18&lt;=0,0,MAX(0,TODAY()-I18)))</f>
      </c>
    </row>
    <row r="19" spans="1:13" x14ac:dyDescent="0.25">
      <c r="A19" s="7"/>
      <c r="B19" s="7"/>
      <c r="C19" s="8"/>
      <c r="D19" s="9"/>
      <c r="E19" s="10"/>
      <c r="F19" s="11"/>
      <c r="G19" s="10">
        <f>=IF(E19="","",E19*F19/100)</f>
      </c>
      <c r="H19" s="10">
        <f>=IF(E19="","",E19+G19)</f>
      </c>
      <c r="I19" s="8"/>
      <c r="J19" s="10"/>
      <c r="K19" s="10">
        <f>=IF(A19="","",H19-J19)</f>
      </c>
      <c r="L19" s="9">
        <f>=IF(A19="","",IF(K19&lt;=0,"ÖDENDİ",IF(AND(I19&lt;&gt;"",I19&lt;TODAY()),"GECİKTİ","BEKLİYOR")))</f>
      </c>
      <c r="M19" s="9">
        <f>=IF(OR(A19="",I19=""),"",IF(K19&lt;=0,0,MAX(0,TODAY()-I19)))</f>
      </c>
    </row>
    <row r="20" spans="1:13" x14ac:dyDescent="0.25">
      <c r="A20" s="2"/>
      <c r="B20" s="2"/>
      <c r="C20" s="3"/>
      <c r="D20" s="4"/>
      <c r="E20" s="5"/>
      <c r="F20" s="6"/>
      <c r="G20" s="5">
        <f>=IF(E20="","",E20*F20/100)</f>
      </c>
      <c r="H20" s="5">
        <f>=IF(E20="","",E20+G20)</f>
      </c>
      <c r="I20" s="3"/>
      <c r="J20" s="5"/>
      <c r="K20" s="5">
        <f>=IF(A20="","",H20-J20)</f>
      </c>
      <c r="L20" s="4">
        <f>=IF(A20="","",IF(K20&lt;=0,"ÖDENDİ",IF(AND(I20&lt;&gt;"",I20&lt;TODAY()),"GECİKTİ","BEKLİYOR")))</f>
      </c>
      <c r="M20" s="4">
        <f>=IF(OR(A20="",I20=""),"",IF(K20&lt;=0,0,MAX(0,TODAY()-I20)))</f>
      </c>
    </row>
    <row r="21" spans="1:13" x14ac:dyDescent="0.25">
      <c r="A21" s="7"/>
      <c r="B21" s="7"/>
      <c r="C21" s="8"/>
      <c r="D21" s="9"/>
      <c r="E21" s="10"/>
      <c r="F21" s="11"/>
      <c r="G21" s="10">
        <f>=IF(E21="","",E21*F21/100)</f>
      </c>
      <c r="H21" s="10">
        <f>=IF(E21="","",E21+G21)</f>
      </c>
      <c r="I21" s="8"/>
      <c r="J21" s="10"/>
      <c r="K21" s="10">
        <f>=IF(A21="","",H21-J21)</f>
      </c>
      <c r="L21" s="9">
        <f>=IF(A21="","",IF(K21&lt;=0,"ÖDENDİ",IF(AND(I21&lt;&gt;"",I21&lt;TODAY()),"GECİKTİ","BEKLİYOR")))</f>
      </c>
      <c r="M21" s="9">
        <f>=IF(OR(A21="",I21=""),"",IF(K21&lt;=0,0,MAX(0,TODAY()-I21)))</f>
      </c>
    </row>
    <row r="22" spans="1:13" x14ac:dyDescent="0.25">
      <c r="A22" s="2"/>
      <c r="B22" s="2"/>
      <c r="C22" s="3"/>
      <c r="D22" s="4"/>
      <c r="E22" s="5"/>
      <c r="F22" s="6"/>
      <c r="G22" s="5">
        <f>=IF(E22="","",E22*F22/100)</f>
      </c>
      <c r="H22" s="5">
        <f>=IF(E22="","",E22+G22)</f>
      </c>
      <c r="I22" s="3"/>
      <c r="J22" s="5"/>
      <c r="K22" s="5">
        <f>=IF(A22="","",H22-J22)</f>
      </c>
      <c r="L22" s="4">
        <f>=IF(A22="","",IF(K22&lt;=0,"ÖDENDİ",IF(AND(I22&lt;&gt;"",I22&lt;TODAY()),"GECİKTİ","BEKLİYOR")))</f>
      </c>
      <c r="M22" s="4">
        <f>=IF(OR(A22="",I22=""),"",IF(K22&lt;=0,0,MAX(0,TODAY()-I22)))</f>
      </c>
    </row>
    <row r="23" spans="1:13" x14ac:dyDescent="0.25">
      <c r="A23" s="7"/>
      <c r="B23" s="7"/>
      <c r="C23" s="8"/>
      <c r="D23" s="9"/>
      <c r="E23" s="10"/>
      <c r="F23" s="11"/>
      <c r="G23" s="10">
        <f>=IF(E23="","",E23*F23/100)</f>
      </c>
      <c r="H23" s="10">
        <f>=IF(E23="","",E23+G23)</f>
      </c>
      <c r="I23" s="8"/>
      <c r="J23" s="10"/>
      <c r="K23" s="10">
        <f>=IF(A23="","",H23-J23)</f>
      </c>
      <c r="L23" s="9">
        <f>=IF(A23="","",IF(K23&lt;=0,"ÖDENDİ",IF(AND(I23&lt;&gt;"",I23&lt;TODAY()),"GECİKTİ","BEKLİYOR")))</f>
      </c>
      <c r="M23" s="9">
        <f>=IF(OR(A23="",I23=""),"",IF(K23&lt;=0,0,MAX(0,TODAY()-I23)))</f>
      </c>
    </row>
    <row r="24" spans="1:13" x14ac:dyDescent="0.25">
      <c r="A24" s="2"/>
      <c r="B24" s="2"/>
      <c r="C24" s="3"/>
      <c r="D24" s="4"/>
      <c r="E24" s="5"/>
      <c r="F24" s="6"/>
      <c r="G24" s="5">
        <f>=IF(E24="","",E24*F24/100)</f>
      </c>
      <c r="H24" s="5">
        <f>=IF(E24="","",E24+G24)</f>
      </c>
      <c r="I24" s="3"/>
      <c r="J24" s="5"/>
      <c r="K24" s="5">
        <f>=IF(A24="","",H24-J24)</f>
      </c>
      <c r="L24" s="4">
        <f>=IF(A24="","",IF(K24&lt;=0,"ÖDENDİ",IF(AND(I24&lt;&gt;"",I24&lt;TODAY()),"GECİKTİ","BEKLİYOR")))</f>
      </c>
      <c r="M24" s="4">
        <f>=IF(OR(A24="",I24=""),"",IF(K24&lt;=0,0,MAX(0,TODAY()-I24)))</f>
      </c>
    </row>
    <row r="25" spans="1:13" x14ac:dyDescent="0.25">
      <c r="A25" s="7"/>
      <c r="B25" s="7"/>
      <c r="C25" s="8"/>
      <c r="D25" s="9"/>
      <c r="E25" s="10"/>
      <c r="F25" s="11"/>
      <c r="G25" s="10">
        <f>=IF(E25="","",E25*F25/100)</f>
      </c>
      <c r="H25" s="10">
        <f>=IF(E25="","",E25+G25)</f>
      </c>
      <c r="I25" s="8"/>
      <c r="J25" s="10"/>
      <c r="K25" s="10">
        <f>=IF(A25="","",H25-J25)</f>
      </c>
      <c r="L25" s="9">
        <f>=IF(A25="","",IF(K25&lt;=0,"ÖDENDİ",IF(AND(I25&lt;&gt;"",I25&lt;TODAY()),"GECİKTİ","BEKLİYOR")))</f>
      </c>
      <c r="M25" s="9">
        <f>=IF(OR(A25="",I25=""),"",IF(K25&lt;=0,0,MAX(0,TODAY()-I25)))</f>
      </c>
    </row>
    <row r="26" spans="1:13" x14ac:dyDescent="0.25">
      <c r="A26" s="2"/>
      <c r="B26" s="2"/>
      <c r="C26" s="3"/>
      <c r="D26" s="4"/>
      <c r="E26" s="5"/>
      <c r="F26" s="6"/>
      <c r="G26" s="5">
        <f>=IF(E26="","",E26*F26/100)</f>
      </c>
      <c r="H26" s="5">
        <f>=IF(E26="","",E26+G26)</f>
      </c>
      <c r="I26" s="3"/>
      <c r="J26" s="5"/>
      <c r="K26" s="5">
        <f>=IF(A26="","",H26-J26)</f>
      </c>
      <c r="L26" s="4">
        <f>=IF(A26="","",IF(K26&lt;=0,"ÖDENDİ",IF(AND(I26&lt;&gt;"",I26&lt;TODAY()),"GECİKTİ","BEKLİYOR")))</f>
      </c>
      <c r="M26" s="4">
        <f>=IF(OR(A26="",I26=""),"",IF(K26&lt;=0,0,MAX(0,TODAY()-I26)))</f>
      </c>
    </row>
    <row r="27" spans="1:13" x14ac:dyDescent="0.25">
      <c r="A27" s="7"/>
      <c r="B27" s="7"/>
      <c r="C27" s="8"/>
      <c r="D27" s="9"/>
      <c r="E27" s="10"/>
      <c r="F27" s="11"/>
      <c r="G27" s="10">
        <f>=IF(E27="","",E27*F27/100)</f>
      </c>
      <c r="H27" s="10">
        <f>=IF(E27="","",E27+G27)</f>
      </c>
      <c r="I27" s="8"/>
      <c r="J27" s="10"/>
      <c r="K27" s="10">
        <f>=IF(A27="","",H27-J27)</f>
      </c>
      <c r="L27" s="9">
        <f>=IF(A27="","",IF(K27&lt;=0,"ÖDENDİ",IF(AND(I27&lt;&gt;"",I27&lt;TODAY()),"GECİKTİ","BEKLİYOR")))</f>
      </c>
      <c r="M27" s="9">
        <f>=IF(OR(A27="",I27=""),"",IF(K27&lt;=0,0,MAX(0,TODAY()-I27)))</f>
      </c>
    </row>
    <row r="28" spans="1:13" x14ac:dyDescent="0.25">
      <c r="A28" s="2"/>
      <c r="B28" s="2"/>
      <c r="C28" s="3"/>
      <c r="D28" s="4"/>
      <c r="E28" s="5"/>
      <c r="F28" s="6"/>
      <c r="G28" s="5">
        <f>=IF(E28="","",E28*F28/100)</f>
      </c>
      <c r="H28" s="5">
        <f>=IF(E28="","",E28+G28)</f>
      </c>
      <c r="I28" s="3"/>
      <c r="J28" s="5"/>
      <c r="K28" s="5">
        <f>=IF(A28="","",H28-J28)</f>
      </c>
      <c r="L28" s="4">
        <f>=IF(A28="","",IF(K28&lt;=0,"ÖDENDİ",IF(AND(I28&lt;&gt;"",I28&lt;TODAY()),"GECİKTİ","BEKLİYOR")))</f>
      </c>
      <c r="M28" s="4">
        <f>=IF(OR(A28="",I28=""),"",IF(K28&lt;=0,0,MAX(0,TODAY()-I28)))</f>
      </c>
    </row>
    <row r="29" spans="1:13" x14ac:dyDescent="0.25">
      <c r="A29" s="7"/>
      <c r="B29" s="7"/>
      <c r="C29" s="8"/>
      <c r="D29" s="9"/>
      <c r="E29" s="10"/>
      <c r="F29" s="11"/>
      <c r="G29" s="10">
        <f>=IF(E29="","",E29*F29/100)</f>
      </c>
      <c r="H29" s="10">
        <f>=IF(E29="","",E29+G29)</f>
      </c>
      <c r="I29" s="8"/>
      <c r="J29" s="10"/>
      <c r="K29" s="10">
        <f>=IF(A29="","",H29-J29)</f>
      </c>
      <c r="L29" s="9">
        <f>=IF(A29="","",IF(K29&lt;=0,"ÖDENDİ",IF(AND(I29&lt;&gt;"",I29&lt;TODAY()),"GECİKTİ","BEKLİYOR")))</f>
      </c>
      <c r="M29" s="9">
        <f>=IF(OR(A29="",I29=""),"",IF(K29&lt;=0,0,MAX(0,TODAY()-I29)))</f>
      </c>
    </row>
    <row r="30" spans="1:13" x14ac:dyDescent="0.25">
      <c r="A30" s="2"/>
      <c r="B30" s="2"/>
      <c r="C30" s="3"/>
      <c r="D30" s="4"/>
      <c r="E30" s="5"/>
      <c r="F30" s="6"/>
      <c r="G30" s="5">
        <f>=IF(E30="","",E30*F30/100)</f>
      </c>
      <c r="H30" s="5">
        <f>=IF(E30="","",E30+G30)</f>
      </c>
      <c r="I30" s="3"/>
      <c r="J30" s="5"/>
      <c r="K30" s="5">
        <f>=IF(A30="","",H30-J30)</f>
      </c>
      <c r="L30" s="4">
        <f>=IF(A30="","",IF(K30&lt;=0,"ÖDENDİ",IF(AND(I30&lt;&gt;"",I30&lt;TODAY()),"GECİKTİ","BEKLİYOR")))</f>
      </c>
      <c r="M30" s="4">
        <f>=IF(OR(A30="",I30=""),"",IF(K30&lt;=0,0,MAX(0,TODAY()-I30)))</f>
      </c>
    </row>
    <row r="31" spans="1:13" x14ac:dyDescent="0.25">
      <c r="A31" s="7"/>
      <c r="B31" s="7"/>
      <c r="C31" s="8"/>
      <c r="D31" s="9"/>
      <c r="E31" s="10"/>
      <c r="F31" s="11"/>
      <c r="G31" s="10">
        <f>=IF(E31="","",E31*F31/100)</f>
      </c>
      <c r="H31" s="10">
        <f>=IF(E31="","",E31+G31)</f>
      </c>
      <c r="I31" s="8"/>
      <c r="J31" s="10"/>
      <c r="K31" s="10">
        <f>=IF(A31="","",H31-J31)</f>
      </c>
      <c r="L31" s="9">
        <f>=IF(A31="","",IF(K31&lt;=0,"ÖDENDİ",IF(AND(I31&lt;&gt;"",I31&lt;TODAY()),"GECİKTİ","BEKLİYOR")))</f>
      </c>
      <c r="M31" s="9">
        <f>=IF(OR(A31="",I31=""),"",IF(K31&lt;=0,0,MAX(0,TODAY()-I31)))</f>
      </c>
    </row>
    <row r="32" spans="1:13" x14ac:dyDescent="0.25">
      <c r="A32" s="2"/>
      <c r="B32" s="2"/>
      <c r="C32" s="3"/>
      <c r="D32" s="4"/>
      <c r="E32" s="5"/>
      <c r="F32" s="6"/>
      <c r="G32" s="5">
        <f>=IF(E32="","",E32*F32/100)</f>
      </c>
      <c r="H32" s="5">
        <f>=IF(E32="","",E32+G32)</f>
      </c>
      <c r="I32" s="3"/>
      <c r="J32" s="5"/>
      <c r="K32" s="5">
        <f>=IF(A32="","",H32-J32)</f>
      </c>
      <c r="L32" s="4">
        <f>=IF(A32="","",IF(K32&lt;=0,"ÖDENDİ",IF(AND(I32&lt;&gt;"",I32&lt;TODAY()),"GECİKTİ","BEKLİYOR")))</f>
      </c>
      <c r="M32" s="4">
        <f>=IF(OR(A32="",I32=""),"",IF(K32&lt;=0,0,MAX(0,TODAY()-I32)))</f>
      </c>
    </row>
    <row r="33" spans="1:13" x14ac:dyDescent="0.25">
      <c r="A33" s="7"/>
      <c r="B33" s="7"/>
      <c r="C33" s="8"/>
      <c r="D33" s="9"/>
      <c r="E33" s="10"/>
      <c r="F33" s="11"/>
      <c r="G33" s="10">
        <f>=IF(E33="","",E33*F33/100)</f>
      </c>
      <c r="H33" s="10">
        <f>=IF(E33="","",E33+G33)</f>
      </c>
      <c r="I33" s="8"/>
      <c r="J33" s="10"/>
      <c r="K33" s="10">
        <f>=IF(A33="","",H33-J33)</f>
      </c>
      <c r="L33" s="9">
        <f>=IF(A33="","",IF(K33&lt;=0,"ÖDENDİ",IF(AND(I33&lt;&gt;"",I33&lt;TODAY()),"GECİKTİ","BEKLİYOR")))</f>
      </c>
      <c r="M33" s="9">
        <f>=IF(OR(A33="",I33=""),"",IF(K33&lt;=0,0,MAX(0,TODAY()-I33)))</f>
      </c>
    </row>
    <row r="34" spans="1:13" x14ac:dyDescent="0.25">
      <c r="A34" s="2"/>
      <c r="B34" s="2"/>
      <c r="C34" s="3"/>
      <c r="D34" s="4"/>
      <c r="E34" s="5"/>
      <c r="F34" s="6"/>
      <c r="G34" s="5">
        <f>=IF(E34="","",E34*F34/100)</f>
      </c>
      <c r="H34" s="5">
        <f>=IF(E34="","",E34+G34)</f>
      </c>
      <c r="I34" s="3"/>
      <c r="J34" s="5"/>
      <c r="K34" s="5">
        <f>=IF(A34="","",H34-J34)</f>
      </c>
      <c r="L34" s="4">
        <f>=IF(A34="","",IF(K34&lt;=0,"ÖDENDİ",IF(AND(I34&lt;&gt;"",I34&lt;TODAY()),"GECİKTİ","BEKLİYOR")))</f>
      </c>
      <c r="M34" s="4">
        <f>=IF(OR(A34="",I34=""),"",IF(K34&lt;=0,0,MAX(0,TODAY()-I34)))</f>
      </c>
    </row>
    <row r="35" spans="1:13" x14ac:dyDescent="0.25">
      <c r="A35" s="7"/>
      <c r="B35" s="7"/>
      <c r="C35" s="8"/>
      <c r="D35" s="9"/>
      <c r="E35" s="10"/>
      <c r="F35" s="11"/>
      <c r="G35" s="10">
        <f>=IF(E35="","",E35*F35/100)</f>
      </c>
      <c r="H35" s="10">
        <f>=IF(E35="","",E35+G35)</f>
      </c>
      <c r="I35" s="8"/>
      <c r="J35" s="10"/>
      <c r="K35" s="10">
        <f>=IF(A35="","",H35-J35)</f>
      </c>
      <c r="L35" s="9">
        <f>=IF(A35="","",IF(K35&lt;=0,"ÖDENDİ",IF(AND(I35&lt;&gt;"",I35&lt;TODAY()),"GECİKTİ","BEKLİYOR")))</f>
      </c>
      <c r="M35" s="9">
        <f>=IF(OR(A35="",I35=""),"",IF(K35&lt;=0,0,MAX(0,TODAY()-I35)))</f>
      </c>
    </row>
    <row r="36" spans="1:13" x14ac:dyDescent="0.25">
      <c r="A36" s="2"/>
      <c r="B36" s="2"/>
      <c r="C36" s="3"/>
      <c r="D36" s="4"/>
      <c r="E36" s="5"/>
      <c r="F36" s="6"/>
      <c r="G36" s="5">
        <f>=IF(E36="","",E36*F36/100)</f>
      </c>
      <c r="H36" s="5">
        <f>=IF(E36="","",E36+G36)</f>
      </c>
      <c r="I36" s="3"/>
      <c r="J36" s="5"/>
      <c r="K36" s="5">
        <f>=IF(A36="","",H36-J36)</f>
      </c>
      <c r="L36" s="4">
        <f>=IF(A36="","",IF(K36&lt;=0,"ÖDENDİ",IF(AND(I36&lt;&gt;"",I36&lt;TODAY()),"GECİKTİ","BEKLİYOR")))</f>
      </c>
      <c r="M36" s="4">
        <f>=IF(OR(A36="",I36=""),"",IF(K36&lt;=0,0,MAX(0,TODAY()-I36)))</f>
      </c>
    </row>
    <row r="37" spans="1:13" x14ac:dyDescent="0.25">
      <c r="A37" s="7"/>
      <c r="B37" s="7"/>
      <c r="C37" s="8"/>
      <c r="D37" s="9"/>
      <c r="E37" s="10"/>
      <c r="F37" s="11"/>
      <c r="G37" s="10">
        <f>=IF(E37="","",E37*F37/100)</f>
      </c>
      <c r="H37" s="10">
        <f>=IF(E37="","",E37+G37)</f>
      </c>
      <c r="I37" s="8"/>
      <c r="J37" s="10"/>
      <c r="K37" s="10">
        <f>=IF(A37="","",H37-J37)</f>
      </c>
      <c r="L37" s="9">
        <f>=IF(A37="","",IF(K37&lt;=0,"ÖDENDİ",IF(AND(I37&lt;&gt;"",I37&lt;TODAY()),"GECİKTİ","BEKLİYOR")))</f>
      </c>
      <c r="M37" s="9">
        <f>=IF(OR(A37="",I37=""),"",IF(K37&lt;=0,0,MAX(0,TODAY()-I37)))</f>
      </c>
    </row>
    <row r="38" spans="1:13" x14ac:dyDescent="0.25">
      <c r="A38" s="2"/>
      <c r="B38" s="2"/>
      <c r="C38" s="3"/>
      <c r="D38" s="4"/>
      <c r="E38" s="5"/>
      <c r="F38" s="6"/>
      <c r="G38" s="5">
        <f>=IF(E38="","",E38*F38/100)</f>
      </c>
      <c r="H38" s="5">
        <f>=IF(E38="","",E38+G38)</f>
      </c>
      <c r="I38" s="3"/>
      <c r="J38" s="5"/>
      <c r="K38" s="5">
        <f>=IF(A38="","",H38-J38)</f>
      </c>
      <c r="L38" s="4">
        <f>=IF(A38="","",IF(K38&lt;=0,"ÖDENDİ",IF(AND(I38&lt;&gt;"",I38&lt;TODAY()),"GECİKTİ","BEKLİYOR")))</f>
      </c>
      <c r="M38" s="4">
        <f>=IF(OR(A38="",I38=""),"",IF(K38&lt;=0,0,MAX(0,TODAY()-I38)))</f>
      </c>
    </row>
    <row r="39" spans="1:13" x14ac:dyDescent="0.25">
      <c r="A39" s="7"/>
      <c r="B39" s="7"/>
      <c r="C39" s="8"/>
      <c r="D39" s="9"/>
      <c r="E39" s="10"/>
      <c r="F39" s="11"/>
      <c r="G39" s="10">
        <f>=IF(E39="","",E39*F39/100)</f>
      </c>
      <c r="H39" s="10">
        <f>=IF(E39="","",E39+G39)</f>
      </c>
      <c r="I39" s="8"/>
      <c r="J39" s="10"/>
      <c r="K39" s="10">
        <f>=IF(A39="","",H39-J39)</f>
      </c>
      <c r="L39" s="9">
        <f>=IF(A39="","",IF(K39&lt;=0,"ÖDENDİ",IF(AND(I39&lt;&gt;"",I39&lt;TODAY()),"GECİKTİ","BEKLİYOR")))</f>
      </c>
      <c r="M39" s="9">
        <f>=IF(OR(A39="",I39=""),"",IF(K39&lt;=0,0,MAX(0,TODAY()-I39)))</f>
      </c>
    </row>
    <row r="40" spans="1:13" x14ac:dyDescent="0.25">
      <c r="A40" s="2"/>
      <c r="B40" s="2"/>
      <c r="C40" s="3"/>
      <c r="D40" s="4"/>
      <c r="E40" s="5"/>
      <c r="F40" s="6"/>
      <c r="G40" s="5">
        <f>=IF(E40="","",E40*F40/100)</f>
      </c>
      <c r="H40" s="5">
        <f>=IF(E40="","",E40+G40)</f>
      </c>
      <c r="I40" s="3"/>
      <c r="J40" s="5"/>
      <c r="K40" s="5">
        <f>=IF(A40="","",H40-J40)</f>
      </c>
      <c r="L40" s="4">
        <f>=IF(A40="","",IF(K40&lt;=0,"ÖDENDİ",IF(AND(I40&lt;&gt;"",I40&lt;TODAY()),"GECİKTİ","BEKLİYOR")))</f>
      </c>
      <c r="M40" s="4">
        <f>=IF(OR(A40="",I40=""),"",IF(K40&lt;=0,0,MAX(0,TODAY()-I40)))</f>
      </c>
    </row>
    <row r="41" spans="1:13" x14ac:dyDescent="0.25">
      <c r="A41" s="7"/>
      <c r="B41" s="7"/>
      <c r="C41" s="8"/>
      <c r="D41" s="9"/>
      <c r="E41" s="10"/>
      <c r="F41" s="11"/>
      <c r="G41" s="10">
        <f>=IF(E41="","",E41*F41/100)</f>
      </c>
      <c r="H41" s="10">
        <f>=IF(E41="","",E41+G41)</f>
      </c>
      <c r="I41" s="8"/>
      <c r="J41" s="10"/>
      <c r="K41" s="10">
        <f>=IF(A41="","",H41-J41)</f>
      </c>
      <c r="L41" s="9">
        <f>=IF(A41="","",IF(K41&lt;=0,"ÖDENDİ",IF(AND(I41&lt;&gt;"",I41&lt;TODAY()),"GECİKTİ","BEKLİYOR")))</f>
      </c>
      <c r="M41" s="9">
        <f>=IF(OR(A41="",I41=""),"",IF(K41&lt;=0,0,MAX(0,TODAY()-I41)))</f>
      </c>
    </row>
    <row r="42" spans="1:13" x14ac:dyDescent="0.25">
      <c r="A42" s="2"/>
      <c r="B42" s="2"/>
      <c r="C42" s="3"/>
      <c r="D42" s="4"/>
      <c r="E42" s="5"/>
      <c r="F42" s="6"/>
      <c r="G42" s="5">
        <f>=IF(E42="","",E42*F42/100)</f>
      </c>
      <c r="H42" s="5">
        <f>=IF(E42="","",E42+G42)</f>
      </c>
      <c r="I42" s="3"/>
      <c r="J42" s="5"/>
      <c r="K42" s="5">
        <f>=IF(A42="","",H42-J42)</f>
      </c>
      <c r="L42" s="4">
        <f>=IF(A42="","",IF(K42&lt;=0,"ÖDENDİ",IF(AND(I42&lt;&gt;"",I42&lt;TODAY()),"GECİKTİ","BEKLİYOR")))</f>
      </c>
      <c r="M42" s="4">
        <f>=IF(OR(A42="",I42=""),"",IF(K42&lt;=0,0,MAX(0,TODAY()-I42)))</f>
      </c>
    </row>
    <row r="43" spans="1:13" x14ac:dyDescent="0.25">
      <c r="A43" s="7"/>
      <c r="B43" s="7"/>
      <c r="C43" s="8"/>
      <c r="D43" s="9"/>
      <c r="E43" s="10"/>
      <c r="F43" s="11"/>
      <c r="G43" s="10">
        <f>=IF(E43="","",E43*F43/100)</f>
      </c>
      <c r="H43" s="10">
        <f>=IF(E43="","",E43+G43)</f>
      </c>
      <c r="I43" s="8"/>
      <c r="J43" s="10"/>
      <c r="K43" s="10">
        <f>=IF(A43="","",H43-J43)</f>
      </c>
      <c r="L43" s="9">
        <f>=IF(A43="","",IF(K43&lt;=0,"ÖDENDİ",IF(AND(I43&lt;&gt;"",I43&lt;TODAY()),"GECİKTİ","BEKLİYOR")))</f>
      </c>
      <c r="M43" s="9">
        <f>=IF(OR(A43="",I43=""),"",IF(K43&lt;=0,0,MAX(0,TODAY()-I43)))</f>
      </c>
    </row>
    <row r="44" spans="1:13" x14ac:dyDescent="0.25">
      <c r="A44" s="2"/>
      <c r="B44" s="2"/>
      <c r="C44" s="3"/>
      <c r="D44" s="4"/>
      <c r="E44" s="5"/>
      <c r="F44" s="6"/>
      <c r="G44" s="5">
        <f>=IF(E44="","",E44*F44/100)</f>
      </c>
      <c r="H44" s="5">
        <f>=IF(E44="","",E44+G44)</f>
      </c>
      <c r="I44" s="3"/>
      <c r="J44" s="5"/>
      <c r="K44" s="5">
        <f>=IF(A44="","",H44-J44)</f>
      </c>
      <c r="L44" s="4">
        <f>=IF(A44="","",IF(K44&lt;=0,"ÖDENDİ",IF(AND(I44&lt;&gt;"",I44&lt;TODAY()),"GECİKTİ","BEKLİYOR")))</f>
      </c>
      <c r="M44" s="4">
        <f>=IF(OR(A44="",I44=""),"",IF(K44&lt;=0,0,MAX(0,TODAY()-I44)))</f>
      </c>
    </row>
    <row r="45" spans="1:13" x14ac:dyDescent="0.25">
      <c r="A45" s="7"/>
      <c r="B45" s="7"/>
      <c r="C45" s="8"/>
      <c r="D45" s="9"/>
      <c r="E45" s="10"/>
      <c r="F45" s="11"/>
      <c r="G45" s="10">
        <f>=IF(E45="","",E45*F45/100)</f>
      </c>
      <c r="H45" s="10">
        <f>=IF(E45="","",E45+G45)</f>
      </c>
      <c r="I45" s="8"/>
      <c r="J45" s="10"/>
      <c r="K45" s="10">
        <f>=IF(A45="","",H45-J45)</f>
      </c>
      <c r="L45" s="9">
        <f>=IF(A45="","",IF(K45&lt;=0,"ÖDENDİ",IF(AND(I45&lt;&gt;"",I45&lt;TODAY()),"GECİKTİ","BEKLİYOR")))</f>
      </c>
      <c r="M45" s="9">
        <f>=IF(OR(A45="",I45=""),"",IF(K45&lt;=0,0,MAX(0,TODAY()-I45)))</f>
      </c>
    </row>
    <row r="46" spans="1:13" x14ac:dyDescent="0.25">
      <c r="A46" s="2"/>
      <c r="B46" s="2"/>
      <c r="C46" s="3"/>
      <c r="D46" s="4"/>
      <c r="E46" s="5"/>
      <c r="F46" s="6"/>
      <c r="G46" s="5">
        <f>=IF(E46="","",E46*F46/100)</f>
      </c>
      <c r="H46" s="5">
        <f>=IF(E46="","",E46+G46)</f>
      </c>
      <c r="I46" s="3"/>
      <c r="J46" s="5"/>
      <c r="K46" s="5">
        <f>=IF(A46="","",H46-J46)</f>
      </c>
      <c r="L46" s="4">
        <f>=IF(A46="","",IF(K46&lt;=0,"ÖDENDİ",IF(AND(I46&lt;&gt;"",I46&lt;TODAY()),"GECİKTİ","BEKLİYOR")))</f>
      </c>
      <c r="M46" s="4">
        <f>=IF(OR(A46="",I46=""),"",IF(K46&lt;=0,0,MAX(0,TODAY()-I46)))</f>
      </c>
    </row>
    <row r="47" spans="1:13" x14ac:dyDescent="0.25">
      <c r="A47" s="7"/>
      <c r="B47" s="7"/>
      <c r="C47" s="8"/>
      <c r="D47" s="9"/>
      <c r="E47" s="10"/>
      <c r="F47" s="11"/>
      <c r="G47" s="10">
        <f>=IF(E47="","",E47*F47/100)</f>
      </c>
      <c r="H47" s="10">
        <f>=IF(E47="","",E47+G47)</f>
      </c>
      <c r="I47" s="8"/>
      <c r="J47" s="10"/>
      <c r="K47" s="10">
        <f>=IF(A47="","",H47-J47)</f>
      </c>
      <c r="L47" s="9">
        <f>=IF(A47="","",IF(K47&lt;=0,"ÖDENDİ",IF(AND(I47&lt;&gt;"",I47&lt;TODAY()),"GECİKTİ","BEKLİYOR")))</f>
      </c>
      <c r="M47" s="9">
        <f>=IF(OR(A47="",I47=""),"",IF(K47&lt;=0,0,MAX(0,TODAY()-I47)))</f>
      </c>
    </row>
    <row r="48" spans="1:13" x14ac:dyDescent="0.25">
      <c r="A48" s="2"/>
      <c r="B48" s="2"/>
      <c r="C48" s="3"/>
      <c r="D48" s="4"/>
      <c r="E48" s="5"/>
      <c r="F48" s="6"/>
      <c r="G48" s="5">
        <f>=IF(E48="","",E48*F48/100)</f>
      </c>
      <c r="H48" s="5">
        <f>=IF(E48="","",E48+G48)</f>
      </c>
      <c r="I48" s="3"/>
      <c r="J48" s="5"/>
      <c r="K48" s="5">
        <f>=IF(A48="","",H48-J48)</f>
      </c>
      <c r="L48" s="4">
        <f>=IF(A48="","",IF(K48&lt;=0,"ÖDENDİ",IF(AND(I48&lt;&gt;"",I48&lt;TODAY()),"GECİKTİ","BEKLİYOR")))</f>
      </c>
      <c r="M48" s="4">
        <f>=IF(OR(A48="",I48=""),"",IF(K48&lt;=0,0,MAX(0,TODAY()-I48)))</f>
      </c>
    </row>
    <row r="49" spans="1:13" x14ac:dyDescent="0.25">
      <c r="A49" s="7"/>
      <c r="B49" s="7"/>
      <c r="C49" s="8"/>
      <c r="D49" s="9"/>
      <c r="E49" s="10"/>
      <c r="F49" s="11"/>
      <c r="G49" s="10">
        <f>=IF(E49="","",E49*F49/100)</f>
      </c>
      <c r="H49" s="10">
        <f>=IF(E49="","",E49+G49)</f>
      </c>
      <c r="I49" s="8"/>
      <c r="J49" s="10"/>
      <c r="K49" s="10">
        <f>=IF(A49="","",H49-J49)</f>
      </c>
      <c r="L49" s="9">
        <f>=IF(A49="","",IF(K49&lt;=0,"ÖDENDİ",IF(AND(I49&lt;&gt;"",I49&lt;TODAY()),"GECİKTİ","BEKLİYOR")))</f>
      </c>
      <c r="M49" s="9">
        <f>=IF(OR(A49="",I49=""),"",IF(K49&lt;=0,0,MAX(0,TODAY()-I49)))</f>
      </c>
    </row>
    <row r="50" spans="1:13" x14ac:dyDescent="0.25">
      <c r="A50" s="2"/>
      <c r="B50" s="2"/>
      <c r="C50" s="3"/>
      <c r="D50" s="4"/>
      <c r="E50" s="5"/>
      <c r="F50" s="6"/>
      <c r="G50" s="5">
        <f>=IF(E50="","",E50*F50/100)</f>
      </c>
      <c r="H50" s="5">
        <f>=IF(E50="","",E50+G50)</f>
      </c>
      <c r="I50" s="3"/>
      <c r="J50" s="5"/>
      <c r="K50" s="5">
        <f>=IF(A50="","",H50-J50)</f>
      </c>
      <c r="L50" s="4">
        <f>=IF(A50="","",IF(K50&lt;=0,"ÖDENDİ",IF(AND(I50&lt;&gt;"",I50&lt;TODAY()),"GECİKTİ","BEKLİYOR")))</f>
      </c>
      <c r="M50" s="4">
        <f>=IF(OR(A50="",I50=""),"",IF(K50&lt;=0,0,MAX(0,TODAY()-I50)))</f>
      </c>
    </row>
    <row r="51" spans="1:13" x14ac:dyDescent="0.25">
      <c r="A51" s="7"/>
      <c r="B51" s="7"/>
      <c r="C51" s="8"/>
      <c r="D51" s="9"/>
      <c r="E51" s="10"/>
      <c r="F51" s="11"/>
      <c r="G51" s="10">
        <f>=IF(E51="","",E51*F51/100)</f>
      </c>
      <c r="H51" s="10">
        <f>=IF(E51="","",E51+G51)</f>
      </c>
      <c r="I51" s="8"/>
      <c r="J51" s="10"/>
      <c r="K51" s="10">
        <f>=IF(A51="","",H51-J51)</f>
      </c>
      <c r="L51" s="9">
        <f>=IF(A51="","",IF(K51&lt;=0,"ÖDENDİ",IF(AND(I51&lt;&gt;"",I51&lt;TODAY()),"GECİKTİ","BEKLİYOR")))</f>
      </c>
      <c r="M51" s="9">
        <f>=IF(OR(A51="",I51=""),"",IF(K51&lt;=0,0,MAX(0,TODAY()-I51)))</f>
      </c>
    </row>
    <row r="52" spans="1:13" x14ac:dyDescent="0.25">
      <c r="A52" s="2"/>
      <c r="B52" s="2"/>
      <c r="C52" s="3"/>
      <c r="D52" s="4"/>
      <c r="E52" s="5"/>
      <c r="F52" s="6"/>
      <c r="G52" s="5">
        <f>=IF(E52="","",E52*F52/100)</f>
      </c>
      <c r="H52" s="5">
        <f>=IF(E52="","",E52+G52)</f>
      </c>
      <c r="I52" s="3"/>
      <c r="J52" s="5"/>
      <c r="K52" s="5">
        <f>=IF(A52="","",H52-J52)</f>
      </c>
      <c r="L52" s="4">
        <f>=IF(A52="","",IF(K52&lt;=0,"ÖDENDİ",IF(AND(I52&lt;&gt;"",I52&lt;TODAY()),"GECİKTİ","BEKLİYOR")))</f>
      </c>
      <c r="M52" s="4">
        <f>=IF(OR(A52="",I52=""),"",IF(K52&lt;=0,0,MAX(0,TODAY()-I52)))</f>
      </c>
    </row>
    <row r="53" spans="1:13" x14ac:dyDescent="0.25">
      <c r="A53" s="7"/>
      <c r="B53" s="7"/>
      <c r="C53" s="8"/>
      <c r="D53" s="9"/>
      <c r="E53" s="10"/>
      <c r="F53" s="11"/>
      <c r="G53" s="10">
        <f>=IF(E53="","",E53*F53/100)</f>
      </c>
      <c r="H53" s="10">
        <f>=IF(E53="","",E53+G53)</f>
      </c>
      <c r="I53" s="8"/>
      <c r="J53" s="10"/>
      <c r="K53" s="10">
        <f>=IF(A53="","",H53-J53)</f>
      </c>
      <c r="L53" s="9">
        <f>=IF(A53="","",IF(K53&lt;=0,"ÖDENDİ",IF(AND(I53&lt;&gt;"",I53&lt;TODAY()),"GECİKTİ","BEKLİYOR")))</f>
      </c>
      <c r="M53" s="9">
        <f>=IF(OR(A53="",I53=""),"",IF(K53&lt;=0,0,MAX(0,TODAY()-I53)))</f>
      </c>
    </row>
    <row r="54" spans="1:13" x14ac:dyDescent="0.25">
      <c r="A54" s="2"/>
      <c r="B54" s="2"/>
      <c r="C54" s="3"/>
      <c r="D54" s="4"/>
      <c r="E54" s="5"/>
      <c r="F54" s="6"/>
      <c r="G54" s="5">
        <f>=IF(E54="","",E54*F54/100)</f>
      </c>
      <c r="H54" s="5">
        <f>=IF(E54="","",E54+G54)</f>
      </c>
      <c r="I54" s="3"/>
      <c r="J54" s="5"/>
      <c r="K54" s="5">
        <f>=IF(A54="","",H54-J54)</f>
      </c>
      <c r="L54" s="4">
        <f>=IF(A54="","",IF(K54&lt;=0,"ÖDENDİ",IF(AND(I54&lt;&gt;"",I54&lt;TODAY()),"GECİKTİ","BEKLİYOR")))</f>
      </c>
      <c r="M54" s="4">
        <f>=IF(OR(A54="",I54=""),"",IF(K54&lt;=0,0,MAX(0,TODAY()-I54)))</f>
      </c>
    </row>
    <row r="55" spans="1:13" x14ac:dyDescent="0.25">
      <c r="A55" s="7"/>
      <c r="B55" s="7"/>
      <c r="C55" s="8"/>
      <c r="D55" s="9"/>
      <c r="E55" s="10"/>
      <c r="F55" s="11"/>
      <c r="G55" s="10">
        <f>=IF(E55="","",E55*F55/100)</f>
      </c>
      <c r="H55" s="10">
        <f>=IF(E55="","",E55+G55)</f>
      </c>
      <c r="I55" s="8"/>
      <c r="J55" s="10"/>
      <c r="K55" s="10">
        <f>=IF(A55="","",H55-J55)</f>
      </c>
      <c r="L55" s="9">
        <f>=IF(A55="","",IF(K55&lt;=0,"ÖDENDİ",IF(AND(I55&lt;&gt;"",I55&lt;TODAY()),"GECİKTİ","BEKLİYOR")))</f>
      </c>
      <c r="M55" s="9">
        <f>=IF(OR(A55="",I55=""),"",IF(K55&lt;=0,0,MAX(0,TODAY()-I55)))</f>
      </c>
    </row>
    <row r="56" spans="1:13" x14ac:dyDescent="0.25">
      <c r="A56" s="2"/>
      <c r="B56" s="2"/>
      <c r="C56" s="3"/>
      <c r="D56" s="4"/>
      <c r="E56" s="5"/>
      <c r="F56" s="6"/>
      <c r="G56" s="5">
        <f>=IF(E56="","",E56*F56/100)</f>
      </c>
      <c r="H56" s="5">
        <f>=IF(E56="","",E56+G56)</f>
      </c>
      <c r="I56" s="3"/>
      <c r="J56" s="5"/>
      <c r="K56" s="5">
        <f>=IF(A56="","",H56-J56)</f>
      </c>
      <c r="L56" s="4">
        <f>=IF(A56="","",IF(K56&lt;=0,"ÖDENDİ",IF(AND(I56&lt;&gt;"",I56&lt;TODAY()),"GECİKTİ","BEKLİYOR")))</f>
      </c>
      <c r="M56" s="4">
        <f>=IF(OR(A56="",I56=""),"",IF(K56&lt;=0,0,MAX(0,TODAY()-I56)))</f>
      </c>
    </row>
    <row r="57" spans="1:13" x14ac:dyDescent="0.25">
      <c r="A57" s="7"/>
      <c r="B57" s="7"/>
      <c r="C57" s="8"/>
      <c r="D57" s="9"/>
      <c r="E57" s="10"/>
      <c r="F57" s="11"/>
      <c r="G57" s="10">
        <f>=IF(E57="","",E57*F57/100)</f>
      </c>
      <c r="H57" s="10">
        <f>=IF(E57="","",E57+G57)</f>
      </c>
      <c r="I57" s="8"/>
      <c r="J57" s="10"/>
      <c r="K57" s="10">
        <f>=IF(A57="","",H57-J57)</f>
      </c>
      <c r="L57" s="9">
        <f>=IF(A57="","",IF(K57&lt;=0,"ÖDENDİ",IF(AND(I57&lt;&gt;"",I57&lt;TODAY()),"GECİKTİ","BEKLİYOR")))</f>
      </c>
      <c r="M57" s="9">
        <f>=IF(OR(A57="",I57=""),"",IF(K57&lt;=0,0,MAX(0,TODAY()-I57)))</f>
      </c>
    </row>
    <row r="58" spans="1:13" x14ac:dyDescent="0.25">
      <c r="A58" s="2"/>
      <c r="B58" s="2"/>
      <c r="C58" s="3"/>
      <c r="D58" s="4"/>
      <c r="E58" s="5"/>
      <c r="F58" s="6"/>
      <c r="G58" s="5">
        <f>=IF(E58="","",E58*F58/100)</f>
      </c>
      <c r="H58" s="5">
        <f>=IF(E58="","",E58+G58)</f>
      </c>
      <c r="I58" s="3"/>
      <c r="J58" s="5"/>
      <c r="K58" s="5">
        <f>=IF(A58="","",H58-J58)</f>
      </c>
      <c r="L58" s="4">
        <f>=IF(A58="","",IF(K58&lt;=0,"ÖDENDİ",IF(AND(I58&lt;&gt;"",I58&lt;TODAY()),"GECİKTİ","BEKLİYOR")))</f>
      </c>
      <c r="M58" s="4">
        <f>=IF(OR(A58="",I58=""),"",IF(K58&lt;=0,0,MAX(0,TODAY()-I58)))</f>
      </c>
    </row>
    <row r="59" spans="1:13" x14ac:dyDescent="0.25">
      <c r="A59" s="7"/>
      <c r="B59" s="7"/>
      <c r="C59" s="8"/>
      <c r="D59" s="9"/>
      <c r="E59" s="10"/>
      <c r="F59" s="11"/>
      <c r="G59" s="10">
        <f>=IF(E59="","",E59*F59/100)</f>
      </c>
      <c r="H59" s="10">
        <f>=IF(E59="","",E59+G59)</f>
      </c>
      <c r="I59" s="8"/>
      <c r="J59" s="10"/>
      <c r="K59" s="10">
        <f>=IF(A59="","",H59-J59)</f>
      </c>
      <c r="L59" s="9">
        <f>=IF(A59="","",IF(K59&lt;=0,"ÖDENDİ",IF(AND(I59&lt;&gt;"",I59&lt;TODAY()),"GECİKTİ","BEKLİYOR")))</f>
      </c>
      <c r="M59" s="9">
        <f>=IF(OR(A59="",I59=""),"",IF(K59&lt;=0,0,MAX(0,TODAY()-I59)))</f>
      </c>
    </row>
    <row r="60" spans="1:13" x14ac:dyDescent="0.25">
      <c r="A60" s="2"/>
      <c r="B60" s="2"/>
      <c r="C60" s="3"/>
      <c r="D60" s="4"/>
      <c r="E60" s="5"/>
      <c r="F60" s="6"/>
      <c r="G60" s="5">
        <f>=IF(E60="","",E60*F60/100)</f>
      </c>
      <c r="H60" s="5">
        <f>=IF(E60="","",E60+G60)</f>
      </c>
      <c r="I60" s="3"/>
      <c r="J60" s="5"/>
      <c r="K60" s="5">
        <f>=IF(A60="","",H60-J60)</f>
      </c>
      <c r="L60" s="4">
        <f>=IF(A60="","",IF(K60&lt;=0,"ÖDENDİ",IF(AND(I60&lt;&gt;"",I60&lt;TODAY()),"GECİKTİ","BEKLİYOR")))</f>
      </c>
      <c r="M60" s="4">
        <f>=IF(OR(A60="",I60=""),"",IF(K60&lt;=0,0,MAX(0,TODAY()-I60)))</f>
      </c>
    </row>
    <row r="61" spans="1:13" x14ac:dyDescent="0.25">
      <c r="A61" s="7"/>
      <c r="B61" s="7"/>
      <c r="C61" s="8"/>
      <c r="D61" s="9"/>
      <c r="E61" s="10"/>
      <c r="F61" s="11"/>
      <c r="G61" s="10">
        <f>=IF(E61="","",E61*F61/100)</f>
      </c>
      <c r="H61" s="10">
        <f>=IF(E61="","",E61+G61)</f>
      </c>
      <c r="I61" s="8"/>
      <c r="J61" s="10"/>
      <c r="K61" s="10">
        <f>=IF(A61="","",H61-J61)</f>
      </c>
      <c r="L61" s="9">
        <f>=IF(A61="","",IF(K61&lt;=0,"ÖDENDİ",IF(AND(I61&lt;&gt;"",I61&lt;TODAY()),"GECİKTİ","BEKLİYOR")))</f>
      </c>
      <c r="M61" s="9">
        <f>=IF(OR(A61="",I61=""),"",IF(K61&lt;=0,0,MAX(0,TODAY()-I61)))</f>
      </c>
    </row>
    <row r="62" spans="1:13" x14ac:dyDescent="0.25">
      <c r="A62" s="2"/>
      <c r="B62" s="2"/>
      <c r="C62" s="3"/>
      <c r="D62" s="4"/>
      <c r="E62" s="5"/>
      <c r="F62" s="6"/>
      <c r="G62" s="5">
        <f>=IF(E62="","",E62*F62/100)</f>
      </c>
      <c r="H62" s="5">
        <f>=IF(E62="","",E62+G62)</f>
      </c>
      <c r="I62" s="3"/>
      <c r="J62" s="5"/>
      <c r="K62" s="5">
        <f>=IF(A62="","",H62-J62)</f>
      </c>
      <c r="L62" s="4">
        <f>=IF(A62="","",IF(K62&lt;=0,"ÖDENDİ",IF(AND(I62&lt;&gt;"",I62&lt;TODAY()),"GECİKTİ","BEKLİYOR")))</f>
      </c>
      <c r="M62" s="4">
        <f>=IF(OR(A62="",I62=""),"",IF(K62&lt;=0,0,MAX(0,TODAY()-I62)))</f>
      </c>
    </row>
    <row r="63" spans="1:13" x14ac:dyDescent="0.25">
      <c r="A63" s="7"/>
      <c r="B63" s="7"/>
      <c r="C63" s="8"/>
      <c r="D63" s="9"/>
      <c r="E63" s="10"/>
      <c r="F63" s="11"/>
      <c r="G63" s="10">
        <f>=IF(E63="","",E63*F63/100)</f>
      </c>
      <c r="H63" s="10">
        <f>=IF(E63="","",E63+G63)</f>
      </c>
      <c r="I63" s="8"/>
      <c r="J63" s="10"/>
      <c r="K63" s="10">
        <f>=IF(A63="","",H63-J63)</f>
      </c>
      <c r="L63" s="9">
        <f>=IF(A63="","",IF(K63&lt;=0,"ÖDENDİ",IF(AND(I63&lt;&gt;"",I63&lt;TODAY()),"GECİKTİ","BEKLİYOR")))</f>
      </c>
      <c r="M63" s="9">
        <f>=IF(OR(A63="",I63=""),"",IF(K63&lt;=0,0,MAX(0,TODAY()-I63)))</f>
      </c>
    </row>
    <row r="64" spans="1:13" x14ac:dyDescent="0.25">
      <c r="A64" s="2"/>
      <c r="B64" s="2"/>
      <c r="C64" s="3"/>
      <c r="D64" s="4"/>
      <c r="E64" s="5"/>
      <c r="F64" s="6"/>
      <c r="G64" s="5">
        <f>=IF(E64="","",E64*F64/100)</f>
      </c>
      <c r="H64" s="5">
        <f>=IF(E64="","",E64+G64)</f>
      </c>
      <c r="I64" s="3"/>
      <c r="J64" s="5"/>
      <c r="K64" s="5">
        <f>=IF(A64="","",H64-J64)</f>
      </c>
      <c r="L64" s="4">
        <f>=IF(A64="","",IF(K64&lt;=0,"ÖDENDİ",IF(AND(I64&lt;&gt;"",I64&lt;TODAY()),"GECİKTİ","BEKLİYOR")))</f>
      </c>
      <c r="M64" s="4">
        <f>=IF(OR(A64="",I64=""),"",IF(K64&lt;=0,0,MAX(0,TODAY()-I64)))</f>
      </c>
    </row>
    <row r="65" spans="1:13" x14ac:dyDescent="0.25">
      <c r="A65" s="7"/>
      <c r="B65" s="7"/>
      <c r="C65" s="8"/>
      <c r="D65" s="9"/>
      <c r="E65" s="10"/>
      <c r="F65" s="11"/>
      <c r="G65" s="10">
        <f>=IF(E65="","",E65*F65/100)</f>
      </c>
      <c r="H65" s="10">
        <f>=IF(E65="","",E65+G65)</f>
      </c>
      <c r="I65" s="8"/>
      <c r="J65" s="10"/>
      <c r="K65" s="10">
        <f>=IF(A65="","",H65-J65)</f>
      </c>
      <c r="L65" s="9">
        <f>=IF(A65="","",IF(K65&lt;=0,"ÖDENDİ",IF(AND(I65&lt;&gt;"",I65&lt;TODAY()),"GECİKTİ","BEKLİYOR")))</f>
      </c>
      <c r="M65" s="9">
        <f>=IF(OR(A65="",I65=""),"",IF(K65&lt;=0,0,MAX(0,TODAY()-I65)))</f>
      </c>
    </row>
    <row r="66" spans="1:13" x14ac:dyDescent="0.25">
      <c r="A66" s="2"/>
      <c r="B66" s="2"/>
      <c r="C66" s="3"/>
      <c r="D66" s="4"/>
      <c r="E66" s="5"/>
      <c r="F66" s="6"/>
      <c r="G66" s="5">
        <f>=IF(E66="","",E66*F66/100)</f>
      </c>
      <c r="H66" s="5">
        <f>=IF(E66="","",E66+G66)</f>
      </c>
      <c r="I66" s="3"/>
      <c r="J66" s="5"/>
      <c r="K66" s="5">
        <f>=IF(A66="","",H66-J66)</f>
      </c>
      <c r="L66" s="4">
        <f>=IF(A66="","",IF(K66&lt;=0,"ÖDENDİ",IF(AND(I66&lt;&gt;"",I66&lt;TODAY()),"GECİKTİ","BEKLİYOR")))</f>
      </c>
      <c r="M66" s="4">
        <f>=IF(OR(A66="",I66=""),"",IF(K66&lt;=0,0,MAX(0,TODAY()-I66)))</f>
      </c>
    </row>
    <row r="67" spans="1:13" x14ac:dyDescent="0.25">
      <c r="A67" s="7"/>
      <c r="B67" s="7"/>
      <c r="C67" s="8"/>
      <c r="D67" s="9"/>
      <c r="E67" s="10"/>
      <c r="F67" s="11"/>
      <c r="G67" s="10">
        <f>=IF(E67="","",E67*F67/100)</f>
      </c>
      <c r="H67" s="10">
        <f>=IF(E67="","",E67+G67)</f>
      </c>
      <c r="I67" s="8"/>
      <c r="J67" s="10"/>
      <c r="K67" s="10">
        <f>=IF(A67="","",H67-J67)</f>
      </c>
      <c r="L67" s="9">
        <f>=IF(A67="","",IF(K67&lt;=0,"ÖDENDİ",IF(AND(I67&lt;&gt;"",I67&lt;TODAY()),"GECİKTİ","BEKLİYOR")))</f>
      </c>
      <c r="M67" s="9">
        <f>=IF(OR(A67="",I67=""),"",IF(K67&lt;=0,0,MAX(0,TODAY()-I67)))</f>
      </c>
    </row>
    <row r="68" spans="1:13" x14ac:dyDescent="0.25">
      <c r="A68" s="2"/>
      <c r="B68" s="2"/>
      <c r="C68" s="3"/>
      <c r="D68" s="4"/>
      <c r="E68" s="5"/>
      <c r="F68" s="6"/>
      <c r="G68" s="5">
        <f>=IF(E68="","",E68*F68/100)</f>
      </c>
      <c r="H68" s="5">
        <f>=IF(E68="","",E68+G68)</f>
      </c>
      <c r="I68" s="3"/>
      <c r="J68" s="5"/>
      <c r="K68" s="5">
        <f>=IF(A68="","",H68-J68)</f>
      </c>
      <c r="L68" s="4">
        <f>=IF(A68="","",IF(K68&lt;=0,"ÖDENDİ",IF(AND(I68&lt;&gt;"",I68&lt;TODAY()),"GECİKTİ","BEKLİYOR")))</f>
      </c>
      <c r="M68" s="4">
        <f>=IF(OR(A68="",I68=""),"",IF(K68&lt;=0,0,MAX(0,TODAY()-I68)))</f>
      </c>
    </row>
    <row r="69" spans="1:13" x14ac:dyDescent="0.25">
      <c r="A69" s="7"/>
      <c r="B69" s="7"/>
      <c r="C69" s="8"/>
      <c r="D69" s="9"/>
      <c r="E69" s="10"/>
      <c r="F69" s="11"/>
      <c r="G69" s="10">
        <f>=IF(E69="","",E69*F69/100)</f>
      </c>
      <c r="H69" s="10">
        <f>=IF(E69="","",E69+G69)</f>
      </c>
      <c r="I69" s="8"/>
      <c r="J69" s="10"/>
      <c r="K69" s="10">
        <f>=IF(A69="","",H69-J69)</f>
      </c>
      <c r="L69" s="9">
        <f>=IF(A69="","",IF(K69&lt;=0,"ÖDENDİ",IF(AND(I69&lt;&gt;"",I69&lt;TODAY()),"GECİKTİ","BEKLİYOR")))</f>
      </c>
      <c r="M69" s="9">
        <f>=IF(OR(A69="",I69=""),"",IF(K69&lt;=0,0,MAX(0,TODAY()-I69)))</f>
      </c>
    </row>
    <row r="70" spans="1:13" x14ac:dyDescent="0.25">
      <c r="A70" s="2"/>
      <c r="B70" s="2"/>
      <c r="C70" s="3"/>
      <c r="D70" s="4"/>
      <c r="E70" s="5"/>
      <c r="F70" s="6"/>
      <c r="G70" s="5">
        <f>=IF(E70="","",E70*F70/100)</f>
      </c>
      <c r="H70" s="5">
        <f>=IF(E70="","",E70+G70)</f>
      </c>
      <c r="I70" s="3"/>
      <c r="J70" s="5"/>
      <c r="K70" s="5">
        <f>=IF(A70="","",H70-J70)</f>
      </c>
      <c r="L70" s="4">
        <f>=IF(A70="","",IF(K70&lt;=0,"ÖDENDİ",IF(AND(I70&lt;&gt;"",I70&lt;TODAY()),"GECİKTİ","BEKLİYOR")))</f>
      </c>
      <c r="M70" s="4">
        <f>=IF(OR(A70="",I70=""),"",IF(K70&lt;=0,0,MAX(0,TODAY()-I70)))</f>
      </c>
    </row>
    <row r="71" spans="1:13" x14ac:dyDescent="0.25">
      <c r="A71" s="7"/>
      <c r="B71" s="7"/>
      <c r="C71" s="8"/>
      <c r="D71" s="9"/>
      <c r="E71" s="10"/>
      <c r="F71" s="11"/>
      <c r="G71" s="10">
        <f>=IF(E71="","",E71*F71/100)</f>
      </c>
      <c r="H71" s="10">
        <f>=IF(E71="","",E71+G71)</f>
      </c>
      <c r="I71" s="8"/>
      <c r="J71" s="10"/>
      <c r="K71" s="10">
        <f>=IF(A71="","",H71-J71)</f>
      </c>
      <c r="L71" s="9">
        <f>=IF(A71="","",IF(K71&lt;=0,"ÖDENDİ",IF(AND(I71&lt;&gt;"",I71&lt;TODAY()),"GECİKTİ","BEKLİYOR")))</f>
      </c>
      <c r="M71" s="9">
        <f>=IF(OR(A71="",I71=""),"",IF(K71&lt;=0,0,MAX(0,TODAY()-I71)))</f>
      </c>
    </row>
    <row r="72" spans="1:13" x14ac:dyDescent="0.25">
      <c r="A72" s="2"/>
      <c r="B72" s="2"/>
      <c r="C72" s="3"/>
      <c r="D72" s="4"/>
      <c r="E72" s="5"/>
      <c r="F72" s="6"/>
      <c r="G72" s="5">
        <f>=IF(E72="","",E72*F72/100)</f>
      </c>
      <c r="H72" s="5">
        <f>=IF(E72="","",E72+G72)</f>
      </c>
      <c r="I72" s="3"/>
      <c r="J72" s="5"/>
      <c r="K72" s="5">
        <f>=IF(A72="","",H72-J72)</f>
      </c>
      <c r="L72" s="4">
        <f>=IF(A72="","",IF(K72&lt;=0,"ÖDENDİ",IF(AND(I72&lt;&gt;"",I72&lt;TODAY()),"GECİKTİ","BEKLİYOR")))</f>
      </c>
      <c r="M72" s="4">
        <f>=IF(OR(A72="",I72=""),"",IF(K72&lt;=0,0,MAX(0,TODAY()-I72)))</f>
      </c>
    </row>
    <row r="73" spans="1:13" x14ac:dyDescent="0.25">
      <c r="A73" s="7"/>
      <c r="B73" s="7"/>
      <c r="C73" s="8"/>
      <c r="D73" s="9"/>
      <c r="E73" s="10"/>
      <c r="F73" s="11"/>
      <c r="G73" s="10">
        <f>=IF(E73="","",E73*F73/100)</f>
      </c>
      <c r="H73" s="10">
        <f>=IF(E73="","",E73+G73)</f>
      </c>
      <c r="I73" s="8"/>
      <c r="J73" s="10"/>
      <c r="K73" s="10">
        <f>=IF(A73="","",H73-J73)</f>
      </c>
      <c r="L73" s="9">
        <f>=IF(A73="","",IF(K73&lt;=0,"ÖDENDİ",IF(AND(I73&lt;&gt;"",I73&lt;TODAY()),"GECİKTİ","BEKLİYOR")))</f>
      </c>
      <c r="M73" s="9">
        <f>=IF(OR(A73="",I73=""),"",IF(K73&lt;=0,0,MAX(0,TODAY()-I73)))</f>
      </c>
    </row>
    <row r="74" spans="1:13" x14ac:dyDescent="0.25">
      <c r="A74" s="2"/>
      <c r="B74" s="2"/>
      <c r="C74" s="3"/>
      <c r="D74" s="4"/>
      <c r="E74" s="5"/>
      <c r="F74" s="6"/>
      <c r="G74" s="5">
        <f>=IF(E74="","",E74*F74/100)</f>
      </c>
      <c r="H74" s="5">
        <f>=IF(E74="","",E74+G74)</f>
      </c>
      <c r="I74" s="3"/>
      <c r="J74" s="5"/>
      <c r="K74" s="5">
        <f>=IF(A74="","",H74-J74)</f>
      </c>
      <c r="L74" s="4">
        <f>=IF(A74="","",IF(K74&lt;=0,"ÖDENDİ",IF(AND(I74&lt;&gt;"",I74&lt;TODAY()),"GECİKTİ","BEKLİYOR")))</f>
      </c>
      <c r="M74" s="4">
        <f>=IF(OR(A74="",I74=""),"",IF(K74&lt;=0,0,MAX(0,TODAY()-I74)))</f>
      </c>
    </row>
    <row r="75" spans="1:13" x14ac:dyDescent="0.25">
      <c r="A75" s="7"/>
      <c r="B75" s="7"/>
      <c r="C75" s="8"/>
      <c r="D75" s="9"/>
      <c r="E75" s="10"/>
      <c r="F75" s="11"/>
      <c r="G75" s="10">
        <f>=IF(E75="","",E75*F75/100)</f>
      </c>
      <c r="H75" s="10">
        <f>=IF(E75="","",E75+G75)</f>
      </c>
      <c r="I75" s="8"/>
      <c r="J75" s="10"/>
      <c r="K75" s="10">
        <f>=IF(A75="","",H75-J75)</f>
      </c>
      <c r="L75" s="9">
        <f>=IF(A75="","",IF(K75&lt;=0,"ÖDENDİ",IF(AND(I75&lt;&gt;"",I75&lt;TODAY()),"GECİKTİ","BEKLİYOR")))</f>
      </c>
      <c r="M75" s="9">
        <f>=IF(OR(A75="",I75=""),"",IF(K75&lt;=0,0,MAX(0,TODAY()-I75)))</f>
      </c>
    </row>
    <row r="76" spans="1:13" x14ac:dyDescent="0.25">
      <c r="A76" s="2"/>
      <c r="B76" s="2"/>
      <c r="C76" s="3"/>
      <c r="D76" s="4"/>
      <c r="E76" s="5"/>
      <c r="F76" s="6"/>
      <c r="G76" s="5">
        <f>=IF(E76="","",E76*F76/100)</f>
      </c>
      <c r="H76" s="5">
        <f>=IF(E76="","",E76+G76)</f>
      </c>
      <c r="I76" s="3"/>
      <c r="J76" s="5"/>
      <c r="K76" s="5">
        <f>=IF(A76="","",H76-J76)</f>
      </c>
      <c r="L76" s="4">
        <f>=IF(A76="","",IF(K76&lt;=0,"ÖDENDİ",IF(AND(I76&lt;&gt;"",I76&lt;TODAY()),"GECİKTİ","BEKLİYOR")))</f>
      </c>
      <c r="M76" s="4">
        <f>=IF(OR(A76="",I76=""),"",IF(K76&lt;=0,0,MAX(0,TODAY()-I76)))</f>
      </c>
    </row>
    <row r="77" spans="1:13" x14ac:dyDescent="0.25">
      <c r="A77" s="7"/>
      <c r="B77" s="7"/>
      <c r="C77" s="8"/>
      <c r="D77" s="9"/>
      <c r="E77" s="10"/>
      <c r="F77" s="11"/>
      <c r="G77" s="10">
        <f>=IF(E77="","",E77*F77/100)</f>
      </c>
      <c r="H77" s="10">
        <f>=IF(E77="","",E77+G77)</f>
      </c>
      <c r="I77" s="8"/>
      <c r="J77" s="10"/>
      <c r="K77" s="10">
        <f>=IF(A77="","",H77-J77)</f>
      </c>
      <c r="L77" s="9">
        <f>=IF(A77="","",IF(K77&lt;=0,"ÖDENDİ",IF(AND(I77&lt;&gt;"",I77&lt;TODAY()),"GECİKTİ","BEKLİYOR")))</f>
      </c>
      <c r="M77" s="9">
        <f>=IF(OR(A77="",I77=""),"",IF(K77&lt;=0,0,MAX(0,TODAY()-I77)))</f>
      </c>
    </row>
    <row r="78" spans="1:13" x14ac:dyDescent="0.25">
      <c r="A78" s="2"/>
      <c r="B78" s="2"/>
      <c r="C78" s="3"/>
      <c r="D78" s="4"/>
      <c r="E78" s="5"/>
      <c r="F78" s="6"/>
      <c r="G78" s="5">
        <f>=IF(E78="","",E78*F78/100)</f>
      </c>
      <c r="H78" s="5">
        <f>=IF(E78="","",E78+G78)</f>
      </c>
      <c r="I78" s="3"/>
      <c r="J78" s="5"/>
      <c r="K78" s="5">
        <f>=IF(A78="","",H78-J78)</f>
      </c>
      <c r="L78" s="4">
        <f>=IF(A78="","",IF(K78&lt;=0,"ÖDENDİ",IF(AND(I78&lt;&gt;"",I78&lt;TODAY()),"GECİKTİ","BEKLİYOR")))</f>
      </c>
      <c r="M78" s="4">
        <f>=IF(OR(A78="",I78=""),"",IF(K78&lt;=0,0,MAX(0,TODAY()-I78)))</f>
      </c>
    </row>
    <row r="79" spans="1:13" x14ac:dyDescent="0.25">
      <c r="A79" s="7"/>
      <c r="B79" s="7"/>
      <c r="C79" s="8"/>
      <c r="D79" s="9"/>
      <c r="E79" s="10"/>
      <c r="F79" s="11"/>
      <c r="G79" s="10">
        <f>=IF(E79="","",E79*F79/100)</f>
      </c>
      <c r="H79" s="10">
        <f>=IF(E79="","",E79+G79)</f>
      </c>
      <c r="I79" s="8"/>
      <c r="J79" s="10"/>
      <c r="K79" s="10">
        <f>=IF(A79="","",H79-J79)</f>
      </c>
      <c r="L79" s="9">
        <f>=IF(A79="","",IF(K79&lt;=0,"ÖDENDİ",IF(AND(I79&lt;&gt;"",I79&lt;TODAY()),"GECİKTİ","BEKLİYOR")))</f>
      </c>
      <c r="M79" s="9">
        <f>=IF(OR(A79="",I79=""),"",IF(K79&lt;=0,0,MAX(0,TODAY()-I79)))</f>
      </c>
    </row>
    <row r="80" spans="1:13" x14ac:dyDescent="0.25">
      <c r="A80" s="2"/>
      <c r="B80" s="2"/>
      <c r="C80" s="3"/>
      <c r="D80" s="4"/>
      <c r="E80" s="5"/>
      <c r="F80" s="6"/>
      <c r="G80" s="5">
        <f>=IF(E80="","",E80*F80/100)</f>
      </c>
      <c r="H80" s="5">
        <f>=IF(E80="","",E80+G80)</f>
      </c>
      <c r="I80" s="3"/>
      <c r="J80" s="5"/>
      <c r="K80" s="5">
        <f>=IF(A80="","",H80-J80)</f>
      </c>
      <c r="L80" s="4">
        <f>=IF(A80="","",IF(K80&lt;=0,"ÖDENDİ",IF(AND(I80&lt;&gt;"",I80&lt;TODAY()),"GECİKTİ","BEKLİYOR")))</f>
      </c>
      <c r="M80" s="4">
        <f>=IF(OR(A80="",I80=""),"",IF(K80&lt;=0,0,MAX(0,TODAY()-I80)))</f>
      </c>
    </row>
    <row r="81" spans="1:13" x14ac:dyDescent="0.25">
      <c r="A81" s="7"/>
      <c r="B81" s="7"/>
      <c r="C81" s="8"/>
      <c r="D81" s="9"/>
      <c r="E81" s="10"/>
      <c r="F81" s="11"/>
      <c r="G81" s="10">
        <f>=IF(E81="","",E81*F81/100)</f>
      </c>
      <c r="H81" s="10">
        <f>=IF(E81="","",E81+G81)</f>
      </c>
      <c r="I81" s="8"/>
      <c r="J81" s="10"/>
      <c r="K81" s="10">
        <f>=IF(A81="","",H81-J81)</f>
      </c>
      <c r="L81" s="9">
        <f>=IF(A81="","",IF(K81&lt;=0,"ÖDENDİ",IF(AND(I81&lt;&gt;"",I81&lt;TODAY()),"GECİKTİ","BEKLİYOR")))</f>
      </c>
      <c r="M81" s="9">
        <f>=IF(OR(A81="",I81=""),"",IF(K81&lt;=0,0,MAX(0,TODAY()-I81)))</f>
      </c>
    </row>
    <row r="82" spans="1:13" x14ac:dyDescent="0.25">
      <c r="A82" s="2"/>
      <c r="B82" s="2"/>
      <c r="C82" s="3"/>
      <c r="D82" s="4"/>
      <c r="E82" s="5"/>
      <c r="F82" s="6"/>
      <c r="G82" s="5">
        <f>=IF(E82="","",E82*F82/100)</f>
      </c>
      <c r="H82" s="5">
        <f>=IF(E82="","",E82+G82)</f>
      </c>
      <c r="I82" s="3"/>
      <c r="J82" s="5"/>
      <c r="K82" s="5">
        <f>=IF(A82="","",H82-J82)</f>
      </c>
      <c r="L82" s="4">
        <f>=IF(A82="","",IF(K82&lt;=0,"ÖDENDİ",IF(AND(I82&lt;&gt;"",I82&lt;TODAY()),"GECİKTİ","BEKLİYOR")))</f>
      </c>
      <c r="M82" s="4">
        <f>=IF(OR(A82="",I82=""),"",IF(K82&lt;=0,0,MAX(0,TODAY()-I82)))</f>
      </c>
    </row>
    <row r="83" spans="1:13" x14ac:dyDescent="0.25">
      <c r="A83" s="7"/>
      <c r="B83" s="7"/>
      <c r="C83" s="8"/>
      <c r="D83" s="9"/>
      <c r="E83" s="10"/>
      <c r="F83" s="11"/>
      <c r="G83" s="10">
        <f>=IF(E83="","",E83*F83/100)</f>
      </c>
      <c r="H83" s="10">
        <f>=IF(E83="","",E83+G83)</f>
      </c>
      <c r="I83" s="8"/>
      <c r="J83" s="10"/>
      <c r="K83" s="10">
        <f>=IF(A83="","",H83-J83)</f>
      </c>
      <c r="L83" s="9">
        <f>=IF(A83="","",IF(K83&lt;=0,"ÖDENDİ",IF(AND(I83&lt;&gt;"",I83&lt;TODAY()),"GECİKTİ","BEKLİYOR")))</f>
      </c>
      <c r="M83" s="9">
        <f>=IF(OR(A83="",I83=""),"",IF(K83&lt;=0,0,MAX(0,TODAY()-I83)))</f>
      </c>
    </row>
    <row r="84" spans="1:13" x14ac:dyDescent="0.25">
      <c r="A84" s="2"/>
      <c r="B84" s="2"/>
      <c r="C84" s="3"/>
      <c r="D84" s="4"/>
      <c r="E84" s="5"/>
      <c r="F84" s="6"/>
      <c r="G84" s="5">
        <f>=IF(E84="","",E84*F84/100)</f>
      </c>
      <c r="H84" s="5">
        <f>=IF(E84="","",E84+G84)</f>
      </c>
      <c r="I84" s="3"/>
      <c r="J84" s="5"/>
      <c r="K84" s="5">
        <f>=IF(A84="","",H84-J84)</f>
      </c>
      <c r="L84" s="4">
        <f>=IF(A84="","",IF(K84&lt;=0,"ÖDENDİ",IF(AND(I84&lt;&gt;"",I84&lt;TODAY()),"GECİKTİ","BEKLİYOR")))</f>
      </c>
      <c r="M84" s="4">
        <f>=IF(OR(A84="",I84=""),"",IF(K84&lt;=0,0,MAX(0,TODAY()-I84)))</f>
      </c>
    </row>
    <row r="85" spans="1:13" x14ac:dyDescent="0.25">
      <c r="A85" s="7"/>
      <c r="B85" s="7"/>
      <c r="C85" s="8"/>
      <c r="D85" s="9"/>
      <c r="E85" s="10"/>
      <c r="F85" s="11"/>
      <c r="G85" s="10">
        <f>=IF(E85="","",E85*F85/100)</f>
      </c>
      <c r="H85" s="10">
        <f>=IF(E85="","",E85+G85)</f>
      </c>
      <c r="I85" s="8"/>
      <c r="J85" s="10"/>
      <c r="K85" s="10">
        <f>=IF(A85="","",H85-J85)</f>
      </c>
      <c r="L85" s="9">
        <f>=IF(A85="","",IF(K85&lt;=0,"ÖDENDİ",IF(AND(I85&lt;&gt;"",I85&lt;TODAY()),"GECİKTİ","BEKLİYOR")))</f>
      </c>
      <c r="M85" s="9">
        <f>=IF(OR(A85="",I85=""),"",IF(K85&lt;=0,0,MAX(0,TODAY()-I85)))</f>
      </c>
    </row>
    <row r="86" spans="1:13" x14ac:dyDescent="0.25">
      <c r="A86" s="2"/>
      <c r="B86" s="2"/>
      <c r="C86" s="3"/>
      <c r="D86" s="4"/>
      <c r="E86" s="5"/>
      <c r="F86" s="6"/>
      <c r="G86" s="5">
        <f>=IF(E86="","",E86*F86/100)</f>
      </c>
      <c r="H86" s="5">
        <f>=IF(E86="","",E86+G86)</f>
      </c>
      <c r="I86" s="3"/>
      <c r="J86" s="5"/>
      <c r="K86" s="5">
        <f>=IF(A86="","",H86-J86)</f>
      </c>
      <c r="L86" s="4">
        <f>=IF(A86="","",IF(K86&lt;=0,"ÖDENDİ",IF(AND(I86&lt;&gt;"",I86&lt;TODAY()),"GECİKTİ","BEKLİYOR")))</f>
      </c>
      <c r="M86" s="4">
        <f>=IF(OR(A86="",I86=""),"",IF(K86&lt;=0,0,MAX(0,TODAY()-I86)))</f>
      </c>
    </row>
    <row r="87" spans="1:13" x14ac:dyDescent="0.25">
      <c r="A87" s="7"/>
      <c r="B87" s="7"/>
      <c r="C87" s="8"/>
      <c r="D87" s="9"/>
      <c r="E87" s="10"/>
      <c r="F87" s="11"/>
      <c r="G87" s="10">
        <f>=IF(E87="","",E87*F87/100)</f>
      </c>
      <c r="H87" s="10">
        <f>=IF(E87="","",E87+G87)</f>
      </c>
      <c r="I87" s="8"/>
      <c r="J87" s="10"/>
      <c r="K87" s="10">
        <f>=IF(A87="","",H87-J87)</f>
      </c>
      <c r="L87" s="9">
        <f>=IF(A87="","",IF(K87&lt;=0,"ÖDENDİ",IF(AND(I87&lt;&gt;"",I87&lt;TODAY()),"GECİKTİ","BEKLİYOR")))</f>
      </c>
      <c r="M87" s="9">
        <f>=IF(OR(A87="",I87=""),"",IF(K87&lt;=0,0,MAX(0,TODAY()-I87)))</f>
      </c>
    </row>
    <row r="88" spans="1:13" x14ac:dyDescent="0.25">
      <c r="A88" s="2"/>
      <c r="B88" s="2"/>
      <c r="C88" s="3"/>
      <c r="D88" s="4"/>
      <c r="E88" s="5"/>
      <c r="F88" s="6"/>
      <c r="G88" s="5">
        <f>=IF(E88="","",E88*F88/100)</f>
      </c>
      <c r="H88" s="5">
        <f>=IF(E88="","",E88+G88)</f>
      </c>
      <c r="I88" s="3"/>
      <c r="J88" s="5"/>
      <c r="K88" s="5">
        <f>=IF(A88="","",H88-J88)</f>
      </c>
      <c r="L88" s="4">
        <f>=IF(A88="","",IF(K88&lt;=0,"ÖDENDİ",IF(AND(I88&lt;&gt;"",I88&lt;TODAY()),"GECİKTİ","BEKLİYOR")))</f>
      </c>
      <c r="M88" s="4">
        <f>=IF(OR(A88="",I88=""),"",IF(K88&lt;=0,0,MAX(0,TODAY()-I88)))</f>
      </c>
    </row>
    <row r="89" spans="1:13" x14ac:dyDescent="0.25">
      <c r="A89" s="7"/>
      <c r="B89" s="7"/>
      <c r="C89" s="8"/>
      <c r="D89" s="9"/>
      <c r="E89" s="10"/>
      <c r="F89" s="11"/>
      <c r="G89" s="10">
        <f>=IF(E89="","",E89*F89/100)</f>
      </c>
      <c r="H89" s="10">
        <f>=IF(E89="","",E89+G89)</f>
      </c>
      <c r="I89" s="8"/>
      <c r="J89" s="10"/>
      <c r="K89" s="10">
        <f>=IF(A89="","",H89-J89)</f>
      </c>
      <c r="L89" s="9">
        <f>=IF(A89="","",IF(K89&lt;=0,"ÖDENDİ",IF(AND(I89&lt;&gt;"",I89&lt;TODAY()),"GECİKTİ","BEKLİYOR")))</f>
      </c>
      <c r="M89" s="9">
        <f>=IF(OR(A89="",I89=""),"",IF(K89&lt;=0,0,MAX(0,TODAY()-I89)))</f>
      </c>
    </row>
    <row r="90" spans="1:13" x14ac:dyDescent="0.25">
      <c r="A90" s="2"/>
      <c r="B90" s="2"/>
      <c r="C90" s="3"/>
      <c r="D90" s="4"/>
      <c r="E90" s="5"/>
      <c r="F90" s="6"/>
      <c r="G90" s="5">
        <f>=IF(E90="","",E90*F90/100)</f>
      </c>
      <c r="H90" s="5">
        <f>=IF(E90="","",E90+G90)</f>
      </c>
      <c r="I90" s="3"/>
      <c r="J90" s="5"/>
      <c r="K90" s="5">
        <f>=IF(A90="","",H90-J90)</f>
      </c>
      <c r="L90" s="4">
        <f>=IF(A90="","",IF(K90&lt;=0,"ÖDENDİ",IF(AND(I90&lt;&gt;"",I90&lt;TODAY()),"GECİKTİ","BEKLİYOR")))</f>
      </c>
      <c r="M90" s="4">
        <f>=IF(OR(A90="",I90=""),"",IF(K90&lt;=0,0,MAX(0,TODAY()-I90)))</f>
      </c>
    </row>
    <row r="91" spans="1:13" x14ac:dyDescent="0.25">
      <c r="A91" s="7"/>
      <c r="B91" s="7"/>
      <c r="C91" s="8"/>
      <c r="D91" s="9"/>
      <c r="E91" s="10"/>
      <c r="F91" s="11"/>
      <c r="G91" s="10">
        <f>=IF(E91="","",E91*F91/100)</f>
      </c>
      <c r="H91" s="10">
        <f>=IF(E91="","",E91+G91)</f>
      </c>
      <c r="I91" s="8"/>
      <c r="J91" s="10"/>
      <c r="K91" s="10">
        <f>=IF(A91="","",H91-J91)</f>
      </c>
      <c r="L91" s="9">
        <f>=IF(A91="","",IF(K91&lt;=0,"ÖDENDİ",IF(AND(I91&lt;&gt;"",I91&lt;TODAY()),"GECİKTİ","BEKLİYOR")))</f>
      </c>
      <c r="M91" s="9">
        <f>=IF(OR(A91="",I91=""),"",IF(K91&lt;=0,0,MAX(0,TODAY()-I91)))</f>
      </c>
    </row>
    <row r="92" spans="1:13" x14ac:dyDescent="0.25">
      <c r="A92" s="2"/>
      <c r="B92" s="2"/>
      <c r="C92" s="3"/>
      <c r="D92" s="4"/>
      <c r="E92" s="5"/>
      <c r="F92" s="6"/>
      <c r="G92" s="5">
        <f>=IF(E92="","",E92*F92/100)</f>
      </c>
      <c r="H92" s="5">
        <f>=IF(E92="","",E92+G92)</f>
      </c>
      <c r="I92" s="3"/>
      <c r="J92" s="5"/>
      <c r="K92" s="5">
        <f>=IF(A92="","",H92-J92)</f>
      </c>
      <c r="L92" s="4">
        <f>=IF(A92="","",IF(K92&lt;=0,"ÖDENDİ",IF(AND(I92&lt;&gt;"",I92&lt;TODAY()),"GECİKTİ","BEKLİYOR")))</f>
      </c>
      <c r="M92" s="4">
        <f>=IF(OR(A92="",I92=""),"",IF(K92&lt;=0,0,MAX(0,TODAY()-I92)))</f>
      </c>
    </row>
    <row r="93" spans="1:13" x14ac:dyDescent="0.25">
      <c r="A93" s="7"/>
      <c r="B93" s="7"/>
      <c r="C93" s="8"/>
      <c r="D93" s="9"/>
      <c r="E93" s="10"/>
      <c r="F93" s="11"/>
      <c r="G93" s="10">
        <f>=IF(E93="","",E93*F93/100)</f>
      </c>
      <c r="H93" s="10">
        <f>=IF(E93="","",E93+G93)</f>
      </c>
      <c r="I93" s="8"/>
      <c r="J93" s="10"/>
      <c r="K93" s="10">
        <f>=IF(A93="","",H93-J93)</f>
      </c>
      <c r="L93" s="9">
        <f>=IF(A93="","",IF(K93&lt;=0,"ÖDENDİ",IF(AND(I93&lt;&gt;"",I93&lt;TODAY()),"GECİKTİ","BEKLİYOR")))</f>
      </c>
      <c r="M93" s="9">
        <f>=IF(OR(A93="",I93=""),"",IF(K93&lt;=0,0,MAX(0,TODAY()-I93)))</f>
      </c>
    </row>
    <row r="94" spans="1:13" x14ac:dyDescent="0.25">
      <c r="A94" s="2"/>
      <c r="B94" s="2"/>
      <c r="C94" s="3"/>
      <c r="D94" s="4"/>
      <c r="E94" s="5"/>
      <c r="F94" s="6"/>
      <c r="G94" s="5">
        <f>=IF(E94="","",E94*F94/100)</f>
      </c>
      <c r="H94" s="5">
        <f>=IF(E94="","",E94+G94)</f>
      </c>
      <c r="I94" s="3"/>
      <c r="J94" s="5"/>
      <c r="K94" s="5">
        <f>=IF(A94="","",H94-J94)</f>
      </c>
      <c r="L94" s="4">
        <f>=IF(A94="","",IF(K94&lt;=0,"ÖDENDİ",IF(AND(I94&lt;&gt;"",I94&lt;TODAY()),"GECİKTİ","BEKLİYOR")))</f>
      </c>
      <c r="M94" s="4">
        <f>=IF(OR(A94="",I94=""),"",IF(K94&lt;=0,0,MAX(0,TODAY()-I94)))</f>
      </c>
    </row>
    <row r="95" spans="1:13" x14ac:dyDescent="0.25">
      <c r="A95" s="7"/>
      <c r="B95" s="7"/>
      <c r="C95" s="8"/>
      <c r="D95" s="9"/>
      <c r="E95" s="10"/>
      <c r="F95" s="11"/>
      <c r="G95" s="10">
        <f>=IF(E95="","",E95*F95/100)</f>
      </c>
      <c r="H95" s="10">
        <f>=IF(E95="","",E95+G95)</f>
      </c>
      <c r="I95" s="8"/>
      <c r="J95" s="10"/>
      <c r="K95" s="10">
        <f>=IF(A95="","",H95-J95)</f>
      </c>
      <c r="L95" s="9">
        <f>=IF(A95="","",IF(K95&lt;=0,"ÖDENDİ",IF(AND(I95&lt;&gt;"",I95&lt;TODAY()),"GECİKTİ","BEKLİYOR")))</f>
      </c>
      <c r="M95" s="9">
        <f>=IF(OR(A95="",I95=""),"",IF(K95&lt;=0,0,MAX(0,TODAY()-I95)))</f>
      </c>
    </row>
    <row r="96" spans="1:13" x14ac:dyDescent="0.25">
      <c r="A96" s="2"/>
      <c r="B96" s="2"/>
      <c r="C96" s="3"/>
      <c r="D96" s="4"/>
      <c r="E96" s="5"/>
      <c r="F96" s="6"/>
      <c r="G96" s="5">
        <f>=IF(E96="","",E96*F96/100)</f>
      </c>
      <c r="H96" s="5">
        <f>=IF(E96="","",E96+G96)</f>
      </c>
      <c r="I96" s="3"/>
      <c r="J96" s="5"/>
      <c r="K96" s="5">
        <f>=IF(A96="","",H96-J96)</f>
      </c>
      <c r="L96" s="4">
        <f>=IF(A96="","",IF(K96&lt;=0,"ÖDENDİ",IF(AND(I96&lt;&gt;"",I96&lt;TODAY()),"GECİKTİ","BEKLİYOR")))</f>
      </c>
      <c r="M96" s="4">
        <f>=IF(OR(A96="",I96=""),"",IF(K96&lt;=0,0,MAX(0,TODAY()-I96)))</f>
      </c>
    </row>
    <row r="97" spans="1:13" x14ac:dyDescent="0.25">
      <c r="A97" s="7"/>
      <c r="B97" s="7"/>
      <c r="C97" s="8"/>
      <c r="D97" s="9"/>
      <c r="E97" s="10"/>
      <c r="F97" s="11"/>
      <c r="G97" s="10">
        <f>=IF(E97="","",E97*F97/100)</f>
      </c>
      <c r="H97" s="10">
        <f>=IF(E97="","",E97+G97)</f>
      </c>
      <c r="I97" s="8"/>
      <c r="J97" s="10"/>
      <c r="K97" s="10">
        <f>=IF(A97="","",H97-J97)</f>
      </c>
      <c r="L97" s="9">
        <f>=IF(A97="","",IF(K97&lt;=0,"ÖDENDİ",IF(AND(I97&lt;&gt;"",I97&lt;TODAY()),"GECİKTİ","BEKLİYOR")))</f>
      </c>
      <c r="M97" s="9">
        <f>=IF(OR(A97="",I97=""),"",IF(K97&lt;=0,0,MAX(0,TODAY()-I97)))</f>
      </c>
    </row>
    <row r="98" spans="1:13" x14ac:dyDescent="0.25">
      <c r="A98" s="2"/>
      <c r="B98" s="2"/>
      <c r="C98" s="3"/>
      <c r="D98" s="4"/>
      <c r="E98" s="5"/>
      <c r="F98" s="6"/>
      <c r="G98" s="5">
        <f>=IF(E98="","",E98*F98/100)</f>
      </c>
      <c r="H98" s="5">
        <f>=IF(E98="","",E98+G98)</f>
      </c>
      <c r="I98" s="3"/>
      <c r="J98" s="5"/>
      <c r="K98" s="5">
        <f>=IF(A98="","",H98-J98)</f>
      </c>
      <c r="L98" s="4">
        <f>=IF(A98="","",IF(K98&lt;=0,"ÖDENDİ",IF(AND(I98&lt;&gt;"",I98&lt;TODAY()),"GECİKTİ","BEKLİYOR")))</f>
      </c>
      <c r="M98" s="4">
        <f>=IF(OR(A98="",I98=""),"",IF(K98&lt;=0,0,MAX(0,TODAY()-I98)))</f>
      </c>
    </row>
    <row r="99" spans="1:13" x14ac:dyDescent="0.25">
      <c r="A99" s="7"/>
      <c r="B99" s="7"/>
      <c r="C99" s="8"/>
      <c r="D99" s="9"/>
      <c r="E99" s="10"/>
      <c r="F99" s="11"/>
      <c r="G99" s="10">
        <f>=IF(E99="","",E99*F99/100)</f>
      </c>
      <c r="H99" s="10">
        <f>=IF(E99="","",E99+G99)</f>
      </c>
      <c r="I99" s="8"/>
      <c r="J99" s="10"/>
      <c r="K99" s="10">
        <f>=IF(A99="","",H99-J99)</f>
      </c>
      <c r="L99" s="9">
        <f>=IF(A99="","",IF(K99&lt;=0,"ÖDENDİ",IF(AND(I99&lt;&gt;"",I99&lt;TODAY()),"GECİKTİ","BEKLİYOR")))</f>
      </c>
      <c r="M99" s="9">
        <f>=IF(OR(A99="",I99=""),"",IF(K99&lt;=0,0,MAX(0,TODAY()-I99)))</f>
      </c>
    </row>
    <row r="100" spans="1:13" x14ac:dyDescent="0.25">
      <c r="A100" s="2"/>
      <c r="B100" s="2"/>
      <c r="C100" s="3"/>
      <c r="D100" s="4"/>
      <c r="E100" s="5"/>
      <c r="F100" s="6"/>
      <c r="G100" s="5">
        <f>=IF(E100="","",E100*F100/100)</f>
      </c>
      <c r="H100" s="5">
        <f>=IF(E100="","",E100+G100)</f>
      </c>
      <c r="I100" s="3"/>
      <c r="J100" s="5"/>
      <c r="K100" s="5">
        <f>=IF(A100="","",H100-J100)</f>
      </c>
      <c r="L100" s="4">
        <f>=IF(A100="","",IF(K100&lt;=0,"ÖDENDİ",IF(AND(I100&lt;&gt;"",I100&lt;TODAY()),"GECİKTİ","BEKLİYOR")))</f>
      </c>
      <c r="M100" s="4">
        <f>=IF(OR(A100="",I100=""),"",IF(K100&lt;=0,0,MAX(0,TODAY()-I100)))</f>
      </c>
    </row>
    <row r="101" spans="1:13" x14ac:dyDescent="0.25">
      <c r="A101" s="7"/>
      <c r="B101" s="7"/>
      <c r="C101" s="8"/>
      <c r="D101" s="9"/>
      <c r="E101" s="10"/>
      <c r="F101" s="11"/>
      <c r="G101" s="10">
        <f>=IF(E101="","",E101*F101/100)</f>
      </c>
      <c r="H101" s="10">
        <f>=IF(E101="","",E101+G101)</f>
      </c>
      <c r="I101" s="8"/>
      <c r="J101" s="10"/>
      <c r="K101" s="10">
        <f>=IF(A101="","",H101-J101)</f>
      </c>
      <c r="L101" s="9">
        <f>=IF(A101="","",IF(K101&lt;=0,"ÖDENDİ",IF(AND(I101&lt;&gt;"",I101&lt;TODAY()),"GECİKTİ","BEKLİYOR")))</f>
      </c>
      <c r="M101" s="9">
        <f>=IF(OR(A101="",I101=""),"",IF(K101&lt;=0,0,MAX(0,TODAY()-I101)))</f>
      </c>
    </row>
    <row r="102" spans="1:13" x14ac:dyDescent="0.25">
      <c r="A102" s="2"/>
      <c r="B102" s="2"/>
      <c r="C102" s="3"/>
      <c r="D102" s="4"/>
      <c r="E102" s="5"/>
      <c r="F102" s="6"/>
      <c r="G102" s="5">
        <f>=IF(E102="","",E102*F102/100)</f>
      </c>
      <c r="H102" s="5">
        <f>=IF(E102="","",E102+G102)</f>
      </c>
      <c r="I102" s="3"/>
      <c r="J102" s="5"/>
      <c r="K102" s="5">
        <f>=IF(A102="","",H102-J102)</f>
      </c>
      <c r="L102" s="4">
        <f>=IF(A102="","",IF(K102&lt;=0,"ÖDENDİ",IF(AND(I102&lt;&gt;"",I102&lt;TODAY()),"GECİKTİ","BEKLİYOR")))</f>
      </c>
      <c r="M102" s="4">
        <f>=IF(OR(A102="",I102=""),"",IF(K102&lt;=0,0,MAX(0,TODAY()-I102)))</f>
      </c>
    </row>
    <row r="103" spans="1:13" x14ac:dyDescent="0.25">
      <c r="A103" s="7"/>
      <c r="B103" s="7"/>
      <c r="C103" s="8"/>
      <c r="D103" s="9"/>
      <c r="E103" s="10"/>
      <c r="F103" s="11"/>
      <c r="G103" s="10">
        <f>=IF(E103="","",E103*F103/100)</f>
      </c>
      <c r="H103" s="10">
        <f>=IF(E103="","",E103+G103)</f>
      </c>
      <c r="I103" s="8"/>
      <c r="J103" s="10"/>
      <c r="K103" s="10">
        <f>=IF(A103="","",H103-J103)</f>
      </c>
      <c r="L103" s="9">
        <f>=IF(A103="","",IF(K103&lt;=0,"ÖDENDİ",IF(AND(I103&lt;&gt;"",I103&lt;TODAY()),"GECİKTİ","BEKLİYOR")))</f>
      </c>
      <c r="M103" s="9">
        <f>=IF(OR(A103="",I103=""),"",IF(K103&lt;=0,0,MAX(0,TODAY()-I103)))</f>
      </c>
    </row>
    <row r="104" spans="1:13" x14ac:dyDescent="0.25">
      <c r="A104" s="2"/>
      <c r="B104" s="2"/>
      <c r="C104" s="3"/>
      <c r="D104" s="4"/>
      <c r="E104" s="5"/>
      <c r="F104" s="6"/>
      <c r="G104" s="5">
        <f>=IF(E104="","",E104*F104/100)</f>
      </c>
      <c r="H104" s="5">
        <f>=IF(E104="","",E104+G104)</f>
      </c>
      <c r="I104" s="3"/>
      <c r="J104" s="5"/>
      <c r="K104" s="5">
        <f>=IF(A104="","",H104-J104)</f>
      </c>
      <c r="L104" s="4">
        <f>=IF(A104="","",IF(K104&lt;=0,"ÖDENDİ",IF(AND(I104&lt;&gt;"",I104&lt;TODAY()),"GECİKTİ","BEKLİYOR")))</f>
      </c>
      <c r="M104" s="4">
        <f>=IF(OR(A104="",I104=""),"",IF(K104&lt;=0,0,MAX(0,TODAY()-I104)))</f>
      </c>
    </row>
    <row r="105" spans="1:13" x14ac:dyDescent="0.25">
      <c r="A105" s="7"/>
      <c r="B105" s="7"/>
      <c r="C105" s="8"/>
      <c r="D105" s="9"/>
      <c r="E105" s="10"/>
      <c r="F105" s="11"/>
      <c r="G105" s="10">
        <f>=IF(E105="","",E105*F105/100)</f>
      </c>
      <c r="H105" s="10">
        <f>=IF(E105="","",E105+G105)</f>
      </c>
      <c r="I105" s="8"/>
      <c r="J105" s="10"/>
      <c r="K105" s="10">
        <f>=IF(A105="","",H105-J105)</f>
      </c>
      <c r="L105" s="9">
        <f>=IF(A105="","",IF(K105&lt;=0,"ÖDENDİ",IF(AND(I105&lt;&gt;"",I105&lt;TODAY()),"GECİKTİ","BEKLİYOR")))</f>
      </c>
      <c r="M105" s="9">
        <f>=IF(OR(A105="",I105=""),"",IF(K105&lt;=0,0,MAX(0,TODAY()-I105)))</f>
      </c>
    </row>
    <row r="106" spans="1:13" x14ac:dyDescent="0.25">
      <c r="A106" s="2"/>
      <c r="B106" s="2"/>
      <c r="C106" s="3"/>
      <c r="D106" s="4"/>
      <c r="E106" s="5"/>
      <c r="F106" s="6"/>
      <c r="G106" s="5">
        <f>=IF(E106="","",E106*F106/100)</f>
      </c>
      <c r="H106" s="5">
        <f>=IF(E106="","",E106+G106)</f>
      </c>
      <c r="I106" s="3"/>
      <c r="J106" s="5"/>
      <c r="K106" s="5">
        <f>=IF(A106="","",H106-J106)</f>
      </c>
      <c r="L106" s="4">
        <f>=IF(A106="","",IF(K106&lt;=0,"ÖDENDİ",IF(AND(I106&lt;&gt;"",I106&lt;TODAY()),"GECİKTİ","BEKLİYOR")))</f>
      </c>
      <c r="M106" s="4">
        <f>=IF(OR(A106="",I106=""),"",IF(K106&lt;=0,0,MAX(0,TODAY()-I106)))</f>
      </c>
    </row>
    <row r="107" spans="1:13" x14ac:dyDescent="0.25">
      <c r="A107" s="7"/>
      <c r="B107" s="7"/>
      <c r="C107" s="8"/>
      <c r="D107" s="9"/>
      <c r="E107" s="10"/>
      <c r="F107" s="11"/>
      <c r="G107" s="10">
        <f>=IF(E107="","",E107*F107/100)</f>
      </c>
      <c r="H107" s="10">
        <f>=IF(E107="","",E107+G107)</f>
      </c>
      <c r="I107" s="8"/>
      <c r="J107" s="10"/>
      <c r="K107" s="10">
        <f>=IF(A107="","",H107-J107)</f>
      </c>
      <c r="L107" s="9">
        <f>=IF(A107="","",IF(K107&lt;=0,"ÖDENDİ",IF(AND(I107&lt;&gt;"",I107&lt;TODAY()),"GECİKTİ","BEKLİYOR")))</f>
      </c>
      <c r="M107" s="9">
        <f>=IF(OR(A107="",I107=""),"",IF(K107&lt;=0,0,MAX(0,TODAY()-I107)))</f>
      </c>
    </row>
    <row r="108" spans="1:13" x14ac:dyDescent="0.25">
      <c r="A108" s="2"/>
      <c r="B108" s="2"/>
      <c r="C108" s="3"/>
      <c r="D108" s="4"/>
      <c r="E108" s="5"/>
      <c r="F108" s="6"/>
      <c r="G108" s="5">
        <f>=IF(E108="","",E108*F108/100)</f>
      </c>
      <c r="H108" s="5">
        <f>=IF(E108="","",E108+G108)</f>
      </c>
      <c r="I108" s="3"/>
      <c r="J108" s="5"/>
      <c r="K108" s="5">
        <f>=IF(A108="","",H108-J108)</f>
      </c>
      <c r="L108" s="4">
        <f>=IF(A108="","",IF(K108&lt;=0,"ÖDENDİ",IF(AND(I108&lt;&gt;"",I108&lt;TODAY()),"GECİKTİ","BEKLİYOR")))</f>
      </c>
      <c r="M108" s="4">
        <f>=IF(OR(A108="",I108=""),"",IF(K108&lt;=0,0,MAX(0,TODAY()-I108)))</f>
      </c>
    </row>
    <row r="109" spans="1:13" x14ac:dyDescent="0.25">
      <c r="A109" s="7"/>
      <c r="B109" s="7"/>
      <c r="C109" s="8"/>
      <c r="D109" s="9"/>
      <c r="E109" s="10"/>
      <c r="F109" s="11"/>
      <c r="G109" s="10">
        <f>=IF(E109="","",E109*F109/100)</f>
      </c>
      <c r="H109" s="10">
        <f>=IF(E109="","",E109+G109)</f>
      </c>
      <c r="I109" s="8"/>
      <c r="J109" s="10"/>
      <c r="K109" s="10">
        <f>=IF(A109="","",H109-J109)</f>
      </c>
      <c r="L109" s="9">
        <f>=IF(A109="","",IF(K109&lt;=0,"ÖDENDİ",IF(AND(I109&lt;&gt;"",I109&lt;TODAY()),"GECİKTİ","BEKLİYOR")))</f>
      </c>
      <c r="M109" s="9">
        <f>=IF(OR(A109="",I109=""),"",IF(K109&lt;=0,0,MAX(0,TODAY()-I109)))</f>
      </c>
    </row>
    <row r="110" spans="1:13" x14ac:dyDescent="0.25">
      <c r="A110" s="2"/>
      <c r="B110" s="2"/>
      <c r="C110" s="3"/>
      <c r="D110" s="4"/>
      <c r="E110" s="5"/>
      <c r="F110" s="6"/>
      <c r="G110" s="5">
        <f>=IF(E110="","",E110*F110/100)</f>
      </c>
      <c r="H110" s="5">
        <f>=IF(E110="","",E110+G110)</f>
      </c>
      <c r="I110" s="3"/>
      <c r="J110" s="5"/>
      <c r="K110" s="5">
        <f>=IF(A110="","",H110-J110)</f>
      </c>
      <c r="L110" s="4">
        <f>=IF(A110="","",IF(K110&lt;=0,"ÖDENDİ",IF(AND(I110&lt;&gt;"",I110&lt;TODAY()),"GECİKTİ","BEKLİYOR")))</f>
      </c>
      <c r="M110" s="4">
        <f>=IF(OR(A110="",I110=""),"",IF(K110&lt;=0,0,MAX(0,TODAY()-I110)))</f>
      </c>
    </row>
    <row r="111" spans="1:13" x14ac:dyDescent="0.25">
      <c r="A111" s="7"/>
      <c r="B111" s="7"/>
      <c r="C111" s="8"/>
      <c r="D111" s="9"/>
      <c r="E111" s="10"/>
      <c r="F111" s="11"/>
      <c r="G111" s="10">
        <f>=IF(E111="","",E111*F111/100)</f>
      </c>
      <c r="H111" s="10">
        <f>=IF(E111="","",E111+G111)</f>
      </c>
      <c r="I111" s="8"/>
      <c r="J111" s="10"/>
      <c r="K111" s="10">
        <f>=IF(A111="","",H111-J111)</f>
      </c>
      <c r="L111" s="9">
        <f>=IF(A111="","",IF(K111&lt;=0,"ÖDENDİ",IF(AND(I111&lt;&gt;"",I111&lt;TODAY()),"GECİKTİ","BEKLİYOR")))</f>
      </c>
      <c r="M111" s="9">
        <f>=IF(OR(A111="",I111=""),"",IF(K111&lt;=0,0,MAX(0,TODAY()-I111)))</f>
      </c>
    </row>
    <row r="112" spans="1:13" x14ac:dyDescent="0.25">
      <c r="A112" s="2"/>
      <c r="B112" s="2"/>
      <c r="C112" s="3"/>
      <c r="D112" s="4"/>
      <c r="E112" s="5"/>
      <c r="F112" s="6"/>
      <c r="G112" s="5">
        <f>=IF(E112="","",E112*F112/100)</f>
      </c>
      <c r="H112" s="5">
        <f>=IF(E112="","",E112+G112)</f>
      </c>
      <c r="I112" s="3"/>
      <c r="J112" s="5"/>
      <c r="K112" s="5">
        <f>=IF(A112="","",H112-J112)</f>
      </c>
      <c r="L112" s="4">
        <f>=IF(A112="","",IF(K112&lt;=0,"ÖDENDİ",IF(AND(I112&lt;&gt;"",I112&lt;TODAY()),"GECİKTİ","BEKLİYOR")))</f>
      </c>
      <c r="M112" s="4">
        <f>=IF(OR(A112="",I112=""),"",IF(K112&lt;=0,0,MAX(0,TODAY()-I112)))</f>
      </c>
    </row>
    <row r="113" spans="1:13" x14ac:dyDescent="0.25">
      <c r="A113" s="7"/>
      <c r="B113" s="7"/>
      <c r="C113" s="8"/>
      <c r="D113" s="9"/>
      <c r="E113" s="10"/>
      <c r="F113" s="11"/>
      <c r="G113" s="10">
        <f>=IF(E113="","",E113*F113/100)</f>
      </c>
      <c r="H113" s="10">
        <f>=IF(E113="","",E113+G113)</f>
      </c>
      <c r="I113" s="8"/>
      <c r="J113" s="10"/>
      <c r="K113" s="10">
        <f>=IF(A113="","",H113-J113)</f>
      </c>
      <c r="L113" s="9">
        <f>=IF(A113="","",IF(K113&lt;=0,"ÖDENDİ",IF(AND(I113&lt;&gt;"",I113&lt;TODAY()),"GECİKTİ","BEKLİYOR")))</f>
      </c>
      <c r="M113" s="9">
        <f>=IF(OR(A113="",I113=""),"",IF(K113&lt;=0,0,MAX(0,TODAY()-I113)))</f>
      </c>
    </row>
    <row r="114" spans="1:13" x14ac:dyDescent="0.25">
      <c r="A114" s="2"/>
      <c r="B114" s="2"/>
      <c r="C114" s="3"/>
      <c r="D114" s="4"/>
      <c r="E114" s="5"/>
      <c r="F114" s="6"/>
      <c r="G114" s="5">
        <f>=IF(E114="","",E114*F114/100)</f>
      </c>
      <c r="H114" s="5">
        <f>=IF(E114="","",E114+G114)</f>
      </c>
      <c r="I114" s="3"/>
      <c r="J114" s="5"/>
      <c r="K114" s="5">
        <f>=IF(A114="","",H114-J114)</f>
      </c>
      <c r="L114" s="4">
        <f>=IF(A114="","",IF(K114&lt;=0,"ÖDENDİ",IF(AND(I114&lt;&gt;"",I114&lt;TODAY()),"GECİKTİ","BEKLİYOR")))</f>
      </c>
      <c r="M114" s="4">
        <f>=IF(OR(A114="",I114=""),"",IF(K114&lt;=0,0,MAX(0,TODAY()-I114)))</f>
      </c>
    </row>
    <row r="115" spans="1:13" x14ac:dyDescent="0.25">
      <c r="A115" s="7"/>
      <c r="B115" s="7"/>
      <c r="C115" s="8"/>
      <c r="D115" s="9"/>
      <c r="E115" s="10"/>
      <c r="F115" s="11"/>
      <c r="G115" s="10">
        <f>=IF(E115="","",E115*F115/100)</f>
      </c>
      <c r="H115" s="10">
        <f>=IF(E115="","",E115+G115)</f>
      </c>
      <c r="I115" s="8"/>
      <c r="J115" s="10"/>
      <c r="K115" s="10">
        <f>=IF(A115="","",H115-J115)</f>
      </c>
      <c r="L115" s="9">
        <f>=IF(A115="","",IF(K115&lt;=0,"ÖDENDİ",IF(AND(I115&lt;&gt;"",I115&lt;TODAY()),"GECİKTİ","BEKLİYOR")))</f>
      </c>
      <c r="M115" s="9">
        <f>=IF(OR(A115="",I115=""),"",IF(K115&lt;=0,0,MAX(0,TODAY()-I115)))</f>
      </c>
    </row>
    <row r="116" spans="1:13" x14ac:dyDescent="0.25">
      <c r="A116" s="2"/>
      <c r="B116" s="2"/>
      <c r="C116" s="3"/>
      <c r="D116" s="4"/>
      <c r="E116" s="5"/>
      <c r="F116" s="6"/>
      <c r="G116" s="5">
        <f>=IF(E116="","",E116*F116/100)</f>
      </c>
      <c r="H116" s="5">
        <f>=IF(E116="","",E116+G116)</f>
      </c>
      <c r="I116" s="3"/>
      <c r="J116" s="5"/>
      <c r="K116" s="5">
        <f>=IF(A116="","",H116-J116)</f>
      </c>
      <c r="L116" s="4">
        <f>=IF(A116="","",IF(K116&lt;=0,"ÖDENDİ",IF(AND(I116&lt;&gt;"",I116&lt;TODAY()),"GECİKTİ","BEKLİYOR")))</f>
      </c>
      <c r="M116" s="4">
        <f>=IF(OR(A116="",I116=""),"",IF(K116&lt;=0,0,MAX(0,TODAY()-I116)))</f>
      </c>
    </row>
    <row r="117" spans="1:13" x14ac:dyDescent="0.25">
      <c r="A117" s="7"/>
      <c r="B117" s="7"/>
      <c r="C117" s="8"/>
      <c r="D117" s="9"/>
      <c r="E117" s="10"/>
      <c r="F117" s="11"/>
      <c r="G117" s="10">
        <f>=IF(E117="","",E117*F117/100)</f>
      </c>
      <c r="H117" s="10">
        <f>=IF(E117="","",E117+G117)</f>
      </c>
      <c r="I117" s="8"/>
      <c r="J117" s="10"/>
      <c r="K117" s="10">
        <f>=IF(A117="","",H117-J117)</f>
      </c>
      <c r="L117" s="9">
        <f>=IF(A117="","",IF(K117&lt;=0,"ÖDENDİ",IF(AND(I117&lt;&gt;"",I117&lt;TODAY()),"GECİKTİ","BEKLİYOR")))</f>
      </c>
      <c r="M117" s="9">
        <f>=IF(OR(A117="",I117=""),"",IF(K117&lt;=0,0,MAX(0,TODAY()-I117)))</f>
      </c>
    </row>
    <row r="118" spans="1:13" x14ac:dyDescent="0.25">
      <c r="A118" s="2"/>
      <c r="B118" s="2"/>
      <c r="C118" s="3"/>
      <c r="D118" s="4"/>
      <c r="E118" s="5"/>
      <c r="F118" s="6"/>
      <c r="G118" s="5">
        <f>=IF(E118="","",E118*F118/100)</f>
      </c>
      <c r="H118" s="5">
        <f>=IF(E118="","",E118+G118)</f>
      </c>
      <c r="I118" s="3"/>
      <c r="J118" s="5"/>
      <c r="K118" s="5">
        <f>=IF(A118="","",H118-J118)</f>
      </c>
      <c r="L118" s="4">
        <f>=IF(A118="","",IF(K118&lt;=0,"ÖDENDİ",IF(AND(I118&lt;&gt;"",I118&lt;TODAY()),"GECİKTİ","BEKLİYOR")))</f>
      </c>
      <c r="M118" s="4">
        <f>=IF(OR(A118="",I118=""),"",IF(K118&lt;=0,0,MAX(0,TODAY()-I118)))</f>
      </c>
    </row>
    <row r="119" spans="1:13" x14ac:dyDescent="0.25">
      <c r="A119" s="7"/>
      <c r="B119" s="7"/>
      <c r="C119" s="8"/>
      <c r="D119" s="9"/>
      <c r="E119" s="10"/>
      <c r="F119" s="11"/>
      <c r="G119" s="10">
        <f>=IF(E119="","",E119*F119/100)</f>
      </c>
      <c r="H119" s="10">
        <f>=IF(E119="","",E119+G119)</f>
      </c>
      <c r="I119" s="8"/>
      <c r="J119" s="10"/>
      <c r="K119" s="10">
        <f>=IF(A119="","",H119-J119)</f>
      </c>
      <c r="L119" s="9">
        <f>=IF(A119="","",IF(K119&lt;=0,"ÖDENDİ",IF(AND(I119&lt;&gt;"",I119&lt;TODAY()),"GECİKTİ","BEKLİYOR")))</f>
      </c>
      <c r="M119" s="9">
        <f>=IF(OR(A119="",I119=""),"",IF(K119&lt;=0,0,MAX(0,TODAY()-I119)))</f>
      </c>
    </row>
    <row r="120" spans="1:13" x14ac:dyDescent="0.25">
      <c r="A120" s="2"/>
      <c r="B120" s="2"/>
      <c r="C120" s="3"/>
      <c r="D120" s="4"/>
      <c r="E120" s="5"/>
      <c r="F120" s="6"/>
      <c r="G120" s="5">
        <f>=IF(E120="","",E120*F120/100)</f>
      </c>
      <c r="H120" s="5">
        <f>=IF(E120="","",E120+G120)</f>
      </c>
      <c r="I120" s="3"/>
      <c r="J120" s="5"/>
      <c r="K120" s="5">
        <f>=IF(A120="","",H120-J120)</f>
      </c>
      <c r="L120" s="4">
        <f>=IF(A120="","",IF(K120&lt;=0,"ÖDENDİ",IF(AND(I120&lt;&gt;"",I120&lt;TODAY()),"GECİKTİ","BEKLİYOR")))</f>
      </c>
      <c r="M120" s="4">
        <f>=IF(OR(A120="",I120=""),"",IF(K120&lt;=0,0,MAX(0,TODAY()-I120)))</f>
      </c>
    </row>
    <row r="121" spans="1:13" x14ac:dyDescent="0.25">
      <c r="A121" s="7"/>
      <c r="B121" s="7"/>
      <c r="C121" s="8"/>
      <c r="D121" s="9"/>
      <c r="E121" s="10"/>
      <c r="F121" s="11"/>
      <c r="G121" s="10">
        <f>=IF(E121="","",E121*F121/100)</f>
      </c>
      <c r="H121" s="10">
        <f>=IF(E121="","",E121+G121)</f>
      </c>
      <c r="I121" s="8"/>
      <c r="J121" s="10"/>
      <c r="K121" s="10">
        <f>=IF(A121="","",H121-J121)</f>
      </c>
      <c r="L121" s="9">
        <f>=IF(A121="","",IF(K121&lt;=0,"ÖDENDİ",IF(AND(I121&lt;&gt;"",I121&lt;TODAY()),"GECİKTİ","BEKLİYOR")))</f>
      </c>
      <c r="M121" s="9">
        <f>=IF(OR(A121="",I121=""),"",IF(K121&lt;=0,0,MAX(0,TODAY()-I121)))</f>
      </c>
    </row>
    <row r="122" spans="1:13" x14ac:dyDescent="0.25">
      <c r="A122" s="2"/>
      <c r="B122" s="2"/>
      <c r="C122" s="3"/>
      <c r="D122" s="4"/>
      <c r="E122" s="5"/>
      <c r="F122" s="6"/>
      <c r="G122" s="5">
        <f>=IF(E122="","",E122*F122/100)</f>
      </c>
      <c r="H122" s="5">
        <f>=IF(E122="","",E122+G122)</f>
      </c>
      <c r="I122" s="3"/>
      <c r="J122" s="5"/>
      <c r="K122" s="5">
        <f>=IF(A122="","",H122-J122)</f>
      </c>
      <c r="L122" s="4">
        <f>=IF(A122="","",IF(K122&lt;=0,"ÖDENDİ",IF(AND(I122&lt;&gt;"",I122&lt;TODAY()),"GECİKTİ","BEKLİYOR")))</f>
      </c>
      <c r="M122" s="4">
        <f>=IF(OR(A122="",I122=""),"",IF(K122&lt;=0,0,MAX(0,TODAY()-I122)))</f>
      </c>
    </row>
    <row r="123" spans="1:13" x14ac:dyDescent="0.25">
      <c r="A123" s="7"/>
      <c r="B123" s="7"/>
      <c r="C123" s="8"/>
      <c r="D123" s="9"/>
      <c r="E123" s="10"/>
      <c r="F123" s="11"/>
      <c r="G123" s="10">
        <f>=IF(E123="","",E123*F123/100)</f>
      </c>
      <c r="H123" s="10">
        <f>=IF(E123="","",E123+G123)</f>
      </c>
      <c r="I123" s="8"/>
      <c r="J123" s="10"/>
      <c r="K123" s="10">
        <f>=IF(A123="","",H123-J123)</f>
      </c>
      <c r="L123" s="9">
        <f>=IF(A123="","",IF(K123&lt;=0,"ÖDENDİ",IF(AND(I123&lt;&gt;"",I123&lt;TODAY()),"GECİKTİ","BEKLİYOR")))</f>
      </c>
      <c r="M123" s="9">
        <f>=IF(OR(A123="",I123=""),"",IF(K123&lt;=0,0,MAX(0,TODAY()-I123)))</f>
      </c>
    </row>
    <row r="124" spans="1:13" x14ac:dyDescent="0.25">
      <c r="A124" s="2"/>
      <c r="B124" s="2"/>
      <c r="C124" s="3"/>
      <c r="D124" s="4"/>
      <c r="E124" s="5"/>
      <c r="F124" s="6"/>
      <c r="G124" s="5">
        <f>=IF(E124="","",E124*F124/100)</f>
      </c>
      <c r="H124" s="5">
        <f>=IF(E124="","",E124+G124)</f>
      </c>
      <c r="I124" s="3"/>
      <c r="J124" s="5"/>
      <c r="K124" s="5">
        <f>=IF(A124="","",H124-J124)</f>
      </c>
      <c r="L124" s="4">
        <f>=IF(A124="","",IF(K124&lt;=0,"ÖDENDİ",IF(AND(I124&lt;&gt;"",I124&lt;TODAY()),"GECİKTİ","BEKLİYOR")))</f>
      </c>
      <c r="M124" s="4">
        <f>=IF(OR(A124="",I124=""),"",IF(K124&lt;=0,0,MAX(0,TODAY()-I124)))</f>
      </c>
    </row>
    <row r="125" spans="1:13" x14ac:dyDescent="0.25">
      <c r="A125" s="7"/>
      <c r="B125" s="7"/>
      <c r="C125" s="8"/>
      <c r="D125" s="9"/>
      <c r="E125" s="10"/>
      <c r="F125" s="11"/>
      <c r="G125" s="10">
        <f>=IF(E125="","",E125*F125/100)</f>
      </c>
      <c r="H125" s="10">
        <f>=IF(E125="","",E125+G125)</f>
      </c>
      <c r="I125" s="8"/>
      <c r="J125" s="10"/>
      <c r="K125" s="10">
        <f>=IF(A125="","",H125-J125)</f>
      </c>
      <c r="L125" s="9">
        <f>=IF(A125="","",IF(K125&lt;=0,"ÖDENDİ",IF(AND(I125&lt;&gt;"",I125&lt;TODAY()),"GECİKTİ","BEKLİYOR")))</f>
      </c>
      <c r="M125" s="9">
        <f>=IF(OR(A125="",I125=""),"",IF(K125&lt;=0,0,MAX(0,TODAY()-I125)))</f>
      </c>
    </row>
    <row r="126" spans="1:13" x14ac:dyDescent="0.25">
      <c r="A126" s="2"/>
      <c r="B126" s="2"/>
      <c r="C126" s="3"/>
      <c r="D126" s="4"/>
      <c r="E126" s="5"/>
      <c r="F126" s="6"/>
      <c r="G126" s="5">
        <f>=IF(E126="","",E126*F126/100)</f>
      </c>
      <c r="H126" s="5">
        <f>=IF(E126="","",E126+G126)</f>
      </c>
      <c r="I126" s="3"/>
      <c r="J126" s="5"/>
      <c r="K126" s="5">
        <f>=IF(A126="","",H126-J126)</f>
      </c>
      <c r="L126" s="4">
        <f>=IF(A126="","",IF(K126&lt;=0,"ÖDENDİ",IF(AND(I126&lt;&gt;"",I126&lt;TODAY()),"GECİKTİ","BEKLİYOR")))</f>
      </c>
      <c r="M126" s="4">
        <f>=IF(OR(A126="",I126=""),"",IF(K126&lt;=0,0,MAX(0,TODAY()-I126)))</f>
      </c>
    </row>
    <row r="127" spans="1:13" x14ac:dyDescent="0.25">
      <c r="A127" s="7"/>
      <c r="B127" s="7"/>
      <c r="C127" s="8"/>
      <c r="D127" s="9"/>
      <c r="E127" s="10"/>
      <c r="F127" s="11"/>
      <c r="G127" s="10">
        <f>=IF(E127="","",E127*F127/100)</f>
      </c>
      <c r="H127" s="10">
        <f>=IF(E127="","",E127+G127)</f>
      </c>
      <c r="I127" s="8"/>
      <c r="J127" s="10"/>
      <c r="K127" s="10">
        <f>=IF(A127="","",H127-J127)</f>
      </c>
      <c r="L127" s="9">
        <f>=IF(A127="","",IF(K127&lt;=0,"ÖDENDİ",IF(AND(I127&lt;&gt;"",I127&lt;TODAY()),"GECİKTİ","BEKLİYOR")))</f>
      </c>
      <c r="M127" s="9">
        <f>=IF(OR(A127="",I127=""),"",IF(K127&lt;=0,0,MAX(0,TODAY()-I127)))</f>
      </c>
    </row>
    <row r="128" spans="1:13" x14ac:dyDescent="0.25">
      <c r="A128" s="2"/>
      <c r="B128" s="2"/>
      <c r="C128" s="3"/>
      <c r="D128" s="4"/>
      <c r="E128" s="5"/>
      <c r="F128" s="6"/>
      <c r="G128" s="5">
        <f>=IF(E128="","",E128*F128/100)</f>
      </c>
      <c r="H128" s="5">
        <f>=IF(E128="","",E128+G128)</f>
      </c>
      <c r="I128" s="3"/>
      <c r="J128" s="5"/>
      <c r="K128" s="5">
        <f>=IF(A128="","",H128-J128)</f>
      </c>
      <c r="L128" s="4">
        <f>=IF(A128="","",IF(K128&lt;=0,"ÖDENDİ",IF(AND(I128&lt;&gt;"",I128&lt;TODAY()),"GECİKTİ","BEKLİYOR")))</f>
      </c>
      <c r="M128" s="4">
        <f>=IF(OR(A128="",I128=""),"",IF(K128&lt;=0,0,MAX(0,TODAY()-I128)))</f>
      </c>
    </row>
    <row r="129" spans="1:13" x14ac:dyDescent="0.25">
      <c r="A129" s="7"/>
      <c r="B129" s="7"/>
      <c r="C129" s="8"/>
      <c r="D129" s="9"/>
      <c r="E129" s="10"/>
      <c r="F129" s="11"/>
      <c r="G129" s="10">
        <f>=IF(E129="","",E129*F129/100)</f>
      </c>
      <c r="H129" s="10">
        <f>=IF(E129="","",E129+G129)</f>
      </c>
      <c r="I129" s="8"/>
      <c r="J129" s="10"/>
      <c r="K129" s="10">
        <f>=IF(A129="","",H129-J129)</f>
      </c>
      <c r="L129" s="9">
        <f>=IF(A129="","",IF(K129&lt;=0,"ÖDENDİ",IF(AND(I129&lt;&gt;"",I129&lt;TODAY()),"GECİKTİ","BEKLİYOR")))</f>
      </c>
      <c r="M129" s="9">
        <f>=IF(OR(A129="",I129=""),"",IF(K129&lt;=0,0,MAX(0,TODAY()-I129)))</f>
      </c>
    </row>
    <row r="130" spans="1:13" x14ac:dyDescent="0.25">
      <c r="A130" s="2"/>
      <c r="B130" s="2"/>
      <c r="C130" s="3"/>
      <c r="D130" s="4"/>
      <c r="E130" s="5"/>
      <c r="F130" s="6"/>
      <c r="G130" s="5">
        <f>=IF(E130="","",E130*F130/100)</f>
      </c>
      <c r="H130" s="5">
        <f>=IF(E130="","",E130+G130)</f>
      </c>
      <c r="I130" s="3"/>
      <c r="J130" s="5"/>
      <c r="K130" s="5">
        <f>=IF(A130="","",H130-J130)</f>
      </c>
      <c r="L130" s="4">
        <f>=IF(A130="","",IF(K130&lt;=0,"ÖDENDİ",IF(AND(I130&lt;&gt;"",I130&lt;TODAY()),"GECİKTİ","BEKLİYOR")))</f>
      </c>
      <c r="M130" s="4">
        <f>=IF(OR(A130="",I130=""),"",IF(K130&lt;=0,0,MAX(0,TODAY()-I130)))</f>
      </c>
    </row>
    <row r="131" spans="1:13" x14ac:dyDescent="0.25">
      <c r="A131" s="7"/>
      <c r="B131" s="7"/>
      <c r="C131" s="8"/>
      <c r="D131" s="9"/>
      <c r="E131" s="10"/>
      <c r="F131" s="11"/>
      <c r="G131" s="10">
        <f>=IF(E131="","",E131*F131/100)</f>
      </c>
      <c r="H131" s="10">
        <f>=IF(E131="","",E131+G131)</f>
      </c>
      <c r="I131" s="8"/>
      <c r="J131" s="10"/>
      <c r="K131" s="10">
        <f>=IF(A131="","",H131-J131)</f>
      </c>
      <c r="L131" s="9">
        <f>=IF(A131="","",IF(K131&lt;=0,"ÖDENDİ",IF(AND(I131&lt;&gt;"",I131&lt;TODAY()),"GECİKTİ","BEKLİYOR")))</f>
      </c>
      <c r="M131" s="9">
        <f>=IF(OR(A131="",I131=""),"",IF(K131&lt;=0,0,MAX(0,TODAY()-I131)))</f>
      </c>
    </row>
    <row r="132" spans="1:13" x14ac:dyDescent="0.25">
      <c r="A132" s="2"/>
      <c r="B132" s="2"/>
      <c r="C132" s="3"/>
      <c r="D132" s="4"/>
      <c r="E132" s="5"/>
      <c r="F132" s="6"/>
      <c r="G132" s="5">
        <f>=IF(E132="","",E132*F132/100)</f>
      </c>
      <c r="H132" s="5">
        <f>=IF(E132="","",E132+G132)</f>
      </c>
      <c r="I132" s="3"/>
      <c r="J132" s="5"/>
      <c r="K132" s="5">
        <f>=IF(A132="","",H132-J132)</f>
      </c>
      <c r="L132" s="4">
        <f>=IF(A132="","",IF(K132&lt;=0,"ÖDENDİ",IF(AND(I132&lt;&gt;"",I132&lt;TODAY()),"GECİKTİ","BEKLİYOR")))</f>
      </c>
      <c r="M132" s="4">
        <f>=IF(OR(A132="",I132=""),"",IF(K132&lt;=0,0,MAX(0,TODAY()-I132)))</f>
      </c>
    </row>
    <row r="133" spans="1:13" x14ac:dyDescent="0.25">
      <c r="A133" s="7"/>
      <c r="B133" s="7"/>
      <c r="C133" s="8"/>
      <c r="D133" s="9"/>
      <c r="E133" s="10"/>
      <c r="F133" s="11"/>
      <c r="G133" s="10">
        <f>=IF(E133="","",E133*F133/100)</f>
      </c>
      <c r="H133" s="10">
        <f>=IF(E133="","",E133+G133)</f>
      </c>
      <c r="I133" s="8"/>
      <c r="J133" s="10"/>
      <c r="K133" s="10">
        <f>=IF(A133="","",H133-J133)</f>
      </c>
      <c r="L133" s="9">
        <f>=IF(A133="","",IF(K133&lt;=0,"ÖDENDİ",IF(AND(I133&lt;&gt;"",I133&lt;TODAY()),"GECİKTİ","BEKLİYOR")))</f>
      </c>
      <c r="M133" s="9">
        <f>=IF(OR(A133="",I133=""),"",IF(K133&lt;=0,0,MAX(0,TODAY()-I133)))</f>
      </c>
    </row>
    <row r="134" spans="1:13" x14ac:dyDescent="0.25">
      <c r="A134" s="2"/>
      <c r="B134" s="2"/>
      <c r="C134" s="3"/>
      <c r="D134" s="4"/>
      <c r="E134" s="5"/>
      <c r="F134" s="6"/>
      <c r="G134" s="5">
        <f>=IF(E134="","",E134*F134/100)</f>
      </c>
      <c r="H134" s="5">
        <f>=IF(E134="","",E134+G134)</f>
      </c>
      <c r="I134" s="3"/>
      <c r="J134" s="5"/>
      <c r="K134" s="5">
        <f>=IF(A134="","",H134-J134)</f>
      </c>
      <c r="L134" s="4">
        <f>=IF(A134="","",IF(K134&lt;=0,"ÖDENDİ",IF(AND(I134&lt;&gt;"",I134&lt;TODAY()),"GECİKTİ","BEKLİYOR")))</f>
      </c>
      <c r="M134" s="4">
        <f>=IF(OR(A134="",I134=""),"",IF(K134&lt;=0,0,MAX(0,TODAY()-I134)))</f>
      </c>
    </row>
    <row r="135" spans="1:13" x14ac:dyDescent="0.25">
      <c r="A135" s="7"/>
      <c r="B135" s="7"/>
      <c r="C135" s="8"/>
      <c r="D135" s="9"/>
      <c r="E135" s="10"/>
      <c r="F135" s="11"/>
      <c r="G135" s="10">
        <f>=IF(E135="","",E135*F135/100)</f>
      </c>
      <c r="H135" s="10">
        <f>=IF(E135="","",E135+G135)</f>
      </c>
      <c r="I135" s="8"/>
      <c r="J135" s="10"/>
      <c r="K135" s="10">
        <f>=IF(A135="","",H135-J135)</f>
      </c>
      <c r="L135" s="9">
        <f>=IF(A135="","",IF(K135&lt;=0,"ÖDENDİ",IF(AND(I135&lt;&gt;"",I135&lt;TODAY()),"GECİKTİ","BEKLİYOR")))</f>
      </c>
      <c r="M135" s="9">
        <f>=IF(OR(A135="",I135=""),"",IF(K135&lt;=0,0,MAX(0,TODAY()-I135)))</f>
      </c>
    </row>
    <row r="136" spans="1:13" x14ac:dyDescent="0.25">
      <c r="A136" s="2"/>
      <c r="B136" s="2"/>
      <c r="C136" s="3"/>
      <c r="D136" s="4"/>
      <c r="E136" s="5"/>
      <c r="F136" s="6"/>
      <c r="G136" s="5">
        <f>=IF(E136="","",E136*F136/100)</f>
      </c>
      <c r="H136" s="5">
        <f>=IF(E136="","",E136+G136)</f>
      </c>
      <c r="I136" s="3"/>
      <c r="J136" s="5"/>
      <c r="K136" s="5">
        <f>=IF(A136="","",H136-J136)</f>
      </c>
      <c r="L136" s="4">
        <f>=IF(A136="","",IF(K136&lt;=0,"ÖDENDİ",IF(AND(I136&lt;&gt;"",I136&lt;TODAY()),"GECİKTİ","BEKLİYOR")))</f>
      </c>
      <c r="M136" s="4">
        <f>=IF(OR(A136="",I136=""),"",IF(K136&lt;=0,0,MAX(0,TODAY()-I136)))</f>
      </c>
    </row>
    <row r="137" spans="1:13" x14ac:dyDescent="0.25">
      <c r="A137" s="7"/>
      <c r="B137" s="7"/>
      <c r="C137" s="8"/>
      <c r="D137" s="9"/>
      <c r="E137" s="10"/>
      <c r="F137" s="11"/>
      <c r="G137" s="10">
        <f>=IF(E137="","",E137*F137/100)</f>
      </c>
      <c r="H137" s="10">
        <f>=IF(E137="","",E137+G137)</f>
      </c>
      <c r="I137" s="8"/>
      <c r="J137" s="10"/>
      <c r="K137" s="10">
        <f>=IF(A137="","",H137-J137)</f>
      </c>
      <c r="L137" s="9">
        <f>=IF(A137="","",IF(K137&lt;=0,"ÖDENDİ",IF(AND(I137&lt;&gt;"",I137&lt;TODAY()),"GECİKTİ","BEKLİYOR")))</f>
      </c>
      <c r="M137" s="9">
        <f>=IF(OR(A137="",I137=""),"",IF(K137&lt;=0,0,MAX(0,TODAY()-I137)))</f>
      </c>
    </row>
    <row r="138" spans="1:13" x14ac:dyDescent="0.25">
      <c r="A138" s="2"/>
      <c r="B138" s="2"/>
      <c r="C138" s="3"/>
      <c r="D138" s="4"/>
      <c r="E138" s="5"/>
      <c r="F138" s="6"/>
      <c r="G138" s="5">
        <f>=IF(E138="","",E138*F138/100)</f>
      </c>
      <c r="H138" s="5">
        <f>=IF(E138="","",E138+G138)</f>
      </c>
      <c r="I138" s="3"/>
      <c r="J138" s="5"/>
      <c r="K138" s="5">
        <f>=IF(A138="","",H138-J138)</f>
      </c>
      <c r="L138" s="4">
        <f>=IF(A138="","",IF(K138&lt;=0,"ÖDENDİ",IF(AND(I138&lt;&gt;"",I138&lt;TODAY()),"GECİKTİ","BEKLİYOR")))</f>
      </c>
      <c r="M138" s="4">
        <f>=IF(OR(A138="",I138=""),"",IF(K138&lt;=0,0,MAX(0,TODAY()-I138)))</f>
      </c>
    </row>
    <row r="139" spans="1:13" x14ac:dyDescent="0.25">
      <c r="A139" s="7"/>
      <c r="B139" s="7"/>
      <c r="C139" s="8"/>
      <c r="D139" s="9"/>
      <c r="E139" s="10"/>
      <c r="F139" s="11"/>
      <c r="G139" s="10">
        <f>=IF(E139="","",E139*F139/100)</f>
      </c>
      <c r="H139" s="10">
        <f>=IF(E139="","",E139+G139)</f>
      </c>
      <c r="I139" s="8"/>
      <c r="J139" s="10"/>
      <c r="K139" s="10">
        <f>=IF(A139="","",H139-J139)</f>
      </c>
      <c r="L139" s="9">
        <f>=IF(A139="","",IF(K139&lt;=0,"ÖDENDİ",IF(AND(I139&lt;&gt;"",I139&lt;TODAY()),"GECİKTİ","BEKLİYOR")))</f>
      </c>
      <c r="M139" s="9">
        <f>=IF(OR(A139="",I139=""),"",IF(K139&lt;=0,0,MAX(0,TODAY()-I139)))</f>
      </c>
    </row>
    <row r="140" spans="1:13" x14ac:dyDescent="0.25">
      <c r="A140" s="2"/>
      <c r="B140" s="2"/>
      <c r="C140" s="3"/>
      <c r="D140" s="4"/>
      <c r="E140" s="5"/>
      <c r="F140" s="6"/>
      <c r="G140" s="5">
        <f>=IF(E140="","",E140*F140/100)</f>
      </c>
      <c r="H140" s="5">
        <f>=IF(E140="","",E140+G140)</f>
      </c>
      <c r="I140" s="3"/>
      <c r="J140" s="5"/>
      <c r="K140" s="5">
        <f>=IF(A140="","",H140-J140)</f>
      </c>
      <c r="L140" s="4">
        <f>=IF(A140="","",IF(K140&lt;=0,"ÖDENDİ",IF(AND(I140&lt;&gt;"",I140&lt;TODAY()),"GECİKTİ","BEKLİYOR")))</f>
      </c>
      <c r="M140" s="4">
        <f>=IF(OR(A140="",I140=""),"",IF(K140&lt;=0,0,MAX(0,TODAY()-I140)))</f>
      </c>
    </row>
    <row r="141" spans="1:13" x14ac:dyDescent="0.25">
      <c r="A141" s="7"/>
      <c r="B141" s="7"/>
      <c r="C141" s="8"/>
      <c r="D141" s="9"/>
      <c r="E141" s="10"/>
      <c r="F141" s="11"/>
      <c r="G141" s="10">
        <f>=IF(E141="","",E141*F141/100)</f>
      </c>
      <c r="H141" s="10">
        <f>=IF(E141="","",E141+G141)</f>
      </c>
      <c r="I141" s="8"/>
      <c r="J141" s="10"/>
      <c r="K141" s="10">
        <f>=IF(A141="","",H141-J141)</f>
      </c>
      <c r="L141" s="9">
        <f>=IF(A141="","",IF(K141&lt;=0,"ÖDENDİ",IF(AND(I141&lt;&gt;"",I141&lt;TODAY()),"GECİKTİ","BEKLİYOR")))</f>
      </c>
      <c r="M141" s="9">
        <f>=IF(OR(A141="",I141=""),"",IF(K141&lt;=0,0,MAX(0,TODAY()-I141)))</f>
      </c>
    </row>
    <row r="142" spans="1:13" x14ac:dyDescent="0.25">
      <c r="A142" s="2"/>
      <c r="B142" s="2"/>
      <c r="C142" s="3"/>
      <c r="D142" s="4"/>
      <c r="E142" s="5"/>
      <c r="F142" s="6"/>
      <c r="G142" s="5">
        <f>=IF(E142="","",E142*F142/100)</f>
      </c>
      <c r="H142" s="5">
        <f>=IF(E142="","",E142+G142)</f>
      </c>
      <c r="I142" s="3"/>
      <c r="J142" s="5"/>
      <c r="K142" s="5">
        <f>=IF(A142="","",H142-J142)</f>
      </c>
      <c r="L142" s="4">
        <f>=IF(A142="","",IF(K142&lt;=0,"ÖDENDİ",IF(AND(I142&lt;&gt;"",I142&lt;TODAY()),"GECİKTİ","BEKLİYOR")))</f>
      </c>
      <c r="M142" s="4">
        <f>=IF(OR(A142="",I142=""),"",IF(K142&lt;=0,0,MAX(0,TODAY()-I142)))</f>
      </c>
    </row>
    <row r="143" spans="1:13" x14ac:dyDescent="0.25">
      <c r="A143" s="7"/>
      <c r="B143" s="7"/>
      <c r="C143" s="8"/>
      <c r="D143" s="9"/>
      <c r="E143" s="10"/>
      <c r="F143" s="11"/>
      <c r="G143" s="10">
        <f>=IF(E143="","",E143*F143/100)</f>
      </c>
      <c r="H143" s="10">
        <f>=IF(E143="","",E143+G143)</f>
      </c>
      <c r="I143" s="8"/>
      <c r="J143" s="10"/>
      <c r="K143" s="10">
        <f>=IF(A143="","",H143-J143)</f>
      </c>
      <c r="L143" s="9">
        <f>=IF(A143="","",IF(K143&lt;=0,"ÖDENDİ",IF(AND(I143&lt;&gt;"",I143&lt;TODAY()),"GECİKTİ","BEKLİYOR")))</f>
      </c>
      <c r="M143" s="9">
        <f>=IF(OR(A143="",I143=""),"",IF(K143&lt;=0,0,MAX(0,TODAY()-I143)))</f>
      </c>
    </row>
    <row r="144" spans="1:13" x14ac:dyDescent="0.25">
      <c r="A144" s="2"/>
      <c r="B144" s="2"/>
      <c r="C144" s="3"/>
      <c r="D144" s="4"/>
      <c r="E144" s="5"/>
      <c r="F144" s="6"/>
      <c r="G144" s="5">
        <f>=IF(E144="","",E144*F144/100)</f>
      </c>
      <c r="H144" s="5">
        <f>=IF(E144="","",E144+G144)</f>
      </c>
      <c r="I144" s="3"/>
      <c r="J144" s="5"/>
      <c r="K144" s="5">
        <f>=IF(A144="","",H144-J144)</f>
      </c>
      <c r="L144" s="4">
        <f>=IF(A144="","",IF(K144&lt;=0,"ÖDENDİ",IF(AND(I144&lt;&gt;"",I144&lt;TODAY()),"GECİKTİ","BEKLİYOR")))</f>
      </c>
      <c r="M144" s="4">
        <f>=IF(OR(A144="",I144=""),"",IF(K144&lt;=0,0,MAX(0,TODAY()-I144)))</f>
      </c>
    </row>
    <row r="145" spans="1:13" x14ac:dyDescent="0.25">
      <c r="A145" s="7"/>
      <c r="B145" s="7"/>
      <c r="C145" s="8"/>
      <c r="D145" s="9"/>
      <c r="E145" s="10"/>
      <c r="F145" s="11"/>
      <c r="G145" s="10">
        <f>=IF(E145="","",E145*F145/100)</f>
      </c>
      <c r="H145" s="10">
        <f>=IF(E145="","",E145+G145)</f>
      </c>
      <c r="I145" s="8"/>
      <c r="J145" s="10"/>
      <c r="K145" s="10">
        <f>=IF(A145="","",H145-J145)</f>
      </c>
      <c r="L145" s="9">
        <f>=IF(A145="","",IF(K145&lt;=0,"ÖDENDİ",IF(AND(I145&lt;&gt;"",I145&lt;TODAY()),"GECİKTİ","BEKLİYOR")))</f>
      </c>
      <c r="M145" s="9">
        <f>=IF(OR(A145="",I145=""),"",IF(K145&lt;=0,0,MAX(0,TODAY()-I145)))</f>
      </c>
    </row>
    <row r="146" spans="1:13" x14ac:dyDescent="0.25">
      <c r="A146" s="2"/>
      <c r="B146" s="2"/>
      <c r="C146" s="3"/>
      <c r="D146" s="4"/>
      <c r="E146" s="5"/>
      <c r="F146" s="6"/>
      <c r="G146" s="5">
        <f>=IF(E146="","",E146*F146/100)</f>
      </c>
      <c r="H146" s="5">
        <f>=IF(E146="","",E146+G146)</f>
      </c>
      <c r="I146" s="3"/>
      <c r="J146" s="5"/>
      <c r="K146" s="5">
        <f>=IF(A146="","",H146-J146)</f>
      </c>
      <c r="L146" s="4">
        <f>=IF(A146="","",IF(K146&lt;=0,"ÖDENDİ",IF(AND(I146&lt;&gt;"",I146&lt;TODAY()),"GECİKTİ","BEKLİYOR")))</f>
      </c>
      <c r="M146" s="4">
        <f>=IF(OR(A146="",I146=""),"",IF(K146&lt;=0,0,MAX(0,TODAY()-I146)))</f>
      </c>
    </row>
    <row r="147" spans="1:13" x14ac:dyDescent="0.25">
      <c r="A147" s="7"/>
      <c r="B147" s="7"/>
      <c r="C147" s="8"/>
      <c r="D147" s="9"/>
      <c r="E147" s="10"/>
      <c r="F147" s="11"/>
      <c r="G147" s="10">
        <f>=IF(E147="","",E147*F147/100)</f>
      </c>
      <c r="H147" s="10">
        <f>=IF(E147="","",E147+G147)</f>
      </c>
      <c r="I147" s="8"/>
      <c r="J147" s="10"/>
      <c r="K147" s="10">
        <f>=IF(A147="","",H147-J147)</f>
      </c>
      <c r="L147" s="9">
        <f>=IF(A147="","",IF(K147&lt;=0,"ÖDENDİ",IF(AND(I147&lt;&gt;"",I147&lt;TODAY()),"GECİKTİ","BEKLİYOR")))</f>
      </c>
      <c r="M147" s="9">
        <f>=IF(OR(A147="",I147=""),"",IF(K147&lt;=0,0,MAX(0,TODAY()-I147)))</f>
      </c>
    </row>
    <row r="148" spans="1:13" x14ac:dyDescent="0.25">
      <c r="A148" s="2"/>
      <c r="B148" s="2"/>
      <c r="C148" s="3"/>
      <c r="D148" s="4"/>
      <c r="E148" s="5"/>
      <c r="F148" s="6"/>
      <c r="G148" s="5">
        <f>=IF(E148="","",E148*F148/100)</f>
      </c>
      <c r="H148" s="5">
        <f>=IF(E148="","",E148+G148)</f>
      </c>
      <c r="I148" s="3"/>
      <c r="J148" s="5"/>
      <c r="K148" s="5">
        <f>=IF(A148="","",H148-J148)</f>
      </c>
      <c r="L148" s="4">
        <f>=IF(A148="","",IF(K148&lt;=0,"ÖDENDİ",IF(AND(I148&lt;&gt;"",I148&lt;TODAY()),"GECİKTİ","BEKLİYOR")))</f>
      </c>
      <c r="M148" s="4">
        <f>=IF(OR(A148="",I148=""),"",IF(K148&lt;=0,0,MAX(0,TODAY()-I148)))</f>
      </c>
    </row>
    <row r="149" spans="1:13" x14ac:dyDescent="0.25">
      <c r="A149" s="7"/>
      <c r="B149" s="7"/>
      <c r="C149" s="8"/>
      <c r="D149" s="9"/>
      <c r="E149" s="10"/>
      <c r="F149" s="11"/>
      <c r="G149" s="10">
        <f>=IF(E149="","",E149*F149/100)</f>
      </c>
      <c r="H149" s="10">
        <f>=IF(E149="","",E149+G149)</f>
      </c>
      <c r="I149" s="8"/>
      <c r="J149" s="10"/>
      <c r="K149" s="10">
        <f>=IF(A149="","",H149-J149)</f>
      </c>
      <c r="L149" s="9">
        <f>=IF(A149="","",IF(K149&lt;=0,"ÖDENDİ",IF(AND(I149&lt;&gt;"",I149&lt;TODAY()),"GECİKTİ","BEKLİYOR")))</f>
      </c>
      <c r="M149" s="9">
        <f>=IF(OR(A149="",I149=""),"",IF(K149&lt;=0,0,MAX(0,TODAY()-I149)))</f>
      </c>
    </row>
    <row r="150" spans="1:13" x14ac:dyDescent="0.25">
      <c r="A150" s="2"/>
      <c r="B150" s="2"/>
      <c r="C150" s="3"/>
      <c r="D150" s="4"/>
      <c r="E150" s="5"/>
      <c r="F150" s="6"/>
      <c r="G150" s="5">
        <f>=IF(E150="","",E150*F150/100)</f>
      </c>
      <c r="H150" s="5">
        <f>=IF(E150="","",E150+G150)</f>
      </c>
      <c r="I150" s="3"/>
      <c r="J150" s="5"/>
      <c r="K150" s="5">
        <f>=IF(A150="","",H150-J150)</f>
      </c>
      <c r="L150" s="4">
        <f>=IF(A150="","",IF(K150&lt;=0,"ÖDENDİ",IF(AND(I150&lt;&gt;"",I150&lt;TODAY()),"GECİKTİ","BEKLİYOR")))</f>
      </c>
      <c r="M150" s="4">
        <f>=IF(OR(A150="",I150=""),"",IF(K150&lt;=0,0,MAX(0,TODAY()-I150)))</f>
      </c>
    </row>
    <row r="151" spans="1:13" x14ac:dyDescent="0.25">
      <c r="A151" s="7"/>
      <c r="B151" s="7"/>
      <c r="C151" s="8"/>
      <c r="D151" s="9"/>
      <c r="E151" s="10"/>
      <c r="F151" s="11"/>
      <c r="G151" s="10">
        <f>=IF(E151="","",E151*F151/100)</f>
      </c>
      <c r="H151" s="10">
        <f>=IF(E151="","",E151+G151)</f>
      </c>
      <c r="I151" s="8"/>
      <c r="J151" s="10"/>
      <c r="K151" s="10">
        <f>=IF(A151="","",H151-J151)</f>
      </c>
      <c r="L151" s="9">
        <f>=IF(A151="","",IF(K151&lt;=0,"ÖDENDİ",IF(AND(I151&lt;&gt;"",I151&lt;TODAY()),"GECİKTİ","BEKLİYOR")))</f>
      </c>
      <c r="M151" s="9">
        <f>=IF(OR(A151="",I151=""),"",IF(K151&lt;=0,0,MAX(0,TODAY()-I151)))</f>
      </c>
    </row>
    <row r="152" spans="1:13" x14ac:dyDescent="0.25">
      <c r="A152" s="2"/>
      <c r="B152" s="2"/>
      <c r="C152" s="3"/>
      <c r="D152" s="4"/>
      <c r="E152" s="5"/>
      <c r="F152" s="6"/>
      <c r="G152" s="5">
        <f>=IF(E152="","",E152*F152/100)</f>
      </c>
      <c r="H152" s="5">
        <f>=IF(E152="","",E152+G152)</f>
      </c>
      <c r="I152" s="3"/>
      <c r="J152" s="5"/>
      <c r="K152" s="5">
        <f>=IF(A152="","",H152-J152)</f>
      </c>
      <c r="L152" s="4">
        <f>=IF(A152="","",IF(K152&lt;=0,"ÖDENDİ",IF(AND(I152&lt;&gt;"",I152&lt;TODAY()),"GECİKTİ","BEKLİYOR")))</f>
      </c>
      <c r="M152" s="4">
        <f>=IF(OR(A152="",I152=""),"",IF(K152&lt;=0,0,MAX(0,TODAY()-I152)))</f>
      </c>
    </row>
    <row r="153" spans="1:13" x14ac:dyDescent="0.25">
      <c r="A153" s="7"/>
      <c r="B153" s="7"/>
      <c r="C153" s="8"/>
      <c r="D153" s="9"/>
      <c r="E153" s="10"/>
      <c r="F153" s="11"/>
      <c r="G153" s="10">
        <f>=IF(E153="","",E153*F153/100)</f>
      </c>
      <c r="H153" s="10">
        <f>=IF(E153="","",E153+G153)</f>
      </c>
      <c r="I153" s="8"/>
      <c r="J153" s="10"/>
      <c r="K153" s="10">
        <f>=IF(A153="","",H153-J153)</f>
      </c>
      <c r="L153" s="9">
        <f>=IF(A153="","",IF(K153&lt;=0,"ÖDENDİ",IF(AND(I153&lt;&gt;"",I153&lt;TODAY()),"GECİKTİ","BEKLİYOR")))</f>
      </c>
      <c r="M153" s="9">
        <f>=IF(OR(A153="",I153=""),"",IF(K153&lt;=0,0,MAX(0,TODAY()-I153)))</f>
      </c>
    </row>
    <row r="154" spans="1:13" x14ac:dyDescent="0.25">
      <c r="A154" s="2"/>
      <c r="B154" s="2"/>
      <c r="C154" s="3"/>
      <c r="D154" s="4"/>
      <c r="E154" s="5"/>
      <c r="F154" s="6"/>
      <c r="G154" s="5">
        <f>=IF(E154="","",E154*F154/100)</f>
      </c>
      <c r="H154" s="5">
        <f>=IF(E154="","",E154+G154)</f>
      </c>
      <c r="I154" s="3"/>
      <c r="J154" s="5"/>
      <c r="K154" s="5">
        <f>=IF(A154="","",H154-J154)</f>
      </c>
      <c r="L154" s="4">
        <f>=IF(A154="","",IF(K154&lt;=0,"ÖDENDİ",IF(AND(I154&lt;&gt;"",I154&lt;TODAY()),"GECİKTİ","BEKLİYOR")))</f>
      </c>
      <c r="M154" s="4">
        <f>=IF(OR(A154="",I154=""),"",IF(K154&lt;=0,0,MAX(0,TODAY()-I154)))</f>
      </c>
    </row>
    <row r="155" spans="1:13" x14ac:dyDescent="0.25">
      <c r="A155" s="7"/>
      <c r="B155" s="7"/>
      <c r="C155" s="8"/>
      <c r="D155" s="9"/>
      <c r="E155" s="10"/>
      <c r="F155" s="11"/>
      <c r="G155" s="10">
        <f>=IF(E155="","",E155*F155/100)</f>
      </c>
      <c r="H155" s="10">
        <f>=IF(E155="","",E155+G155)</f>
      </c>
      <c r="I155" s="8"/>
      <c r="J155" s="10"/>
      <c r="K155" s="10">
        <f>=IF(A155="","",H155-J155)</f>
      </c>
      <c r="L155" s="9">
        <f>=IF(A155="","",IF(K155&lt;=0,"ÖDENDİ",IF(AND(I155&lt;&gt;"",I155&lt;TODAY()),"GECİKTİ","BEKLİYOR")))</f>
      </c>
      <c r="M155" s="9">
        <f>=IF(OR(A155="",I155=""),"",IF(K155&lt;=0,0,MAX(0,TODAY()-I155)))</f>
      </c>
    </row>
    <row r="156" spans="1:13" x14ac:dyDescent="0.25">
      <c r="A156" s="2"/>
      <c r="B156" s="2"/>
      <c r="C156" s="3"/>
      <c r="D156" s="4"/>
      <c r="E156" s="5"/>
      <c r="F156" s="6"/>
      <c r="G156" s="5">
        <f>=IF(E156="","",E156*F156/100)</f>
      </c>
      <c r="H156" s="5">
        <f>=IF(E156="","",E156+G156)</f>
      </c>
      <c r="I156" s="3"/>
      <c r="J156" s="5"/>
      <c r="K156" s="5">
        <f>=IF(A156="","",H156-J156)</f>
      </c>
      <c r="L156" s="4">
        <f>=IF(A156="","",IF(K156&lt;=0,"ÖDENDİ",IF(AND(I156&lt;&gt;"",I156&lt;TODAY()),"GECİKTİ","BEKLİYOR")))</f>
      </c>
      <c r="M156" s="4">
        <f>=IF(OR(A156="",I156=""),"",IF(K156&lt;=0,0,MAX(0,TODAY()-I156)))</f>
      </c>
    </row>
    <row r="157" spans="1:13" x14ac:dyDescent="0.25">
      <c r="A157" s="7"/>
      <c r="B157" s="7"/>
      <c r="C157" s="8"/>
      <c r="D157" s="9"/>
      <c r="E157" s="10"/>
      <c r="F157" s="11"/>
      <c r="G157" s="10">
        <f>=IF(E157="","",E157*F157/100)</f>
      </c>
      <c r="H157" s="10">
        <f>=IF(E157="","",E157+G157)</f>
      </c>
      <c r="I157" s="8"/>
      <c r="J157" s="10"/>
      <c r="K157" s="10">
        <f>=IF(A157="","",H157-J157)</f>
      </c>
      <c r="L157" s="9">
        <f>=IF(A157="","",IF(K157&lt;=0,"ÖDENDİ",IF(AND(I157&lt;&gt;"",I157&lt;TODAY()),"GECİKTİ","BEKLİYOR")))</f>
      </c>
      <c r="M157" s="9">
        <f>=IF(OR(A157="",I157=""),"",IF(K157&lt;=0,0,MAX(0,TODAY()-I157)))</f>
      </c>
    </row>
    <row r="158" spans="1:13" x14ac:dyDescent="0.25">
      <c r="A158" s="2"/>
      <c r="B158" s="2"/>
      <c r="C158" s="3"/>
      <c r="D158" s="4"/>
      <c r="E158" s="5"/>
      <c r="F158" s="6"/>
      <c r="G158" s="5">
        <f>=IF(E158="","",E158*F158/100)</f>
      </c>
      <c r="H158" s="5">
        <f>=IF(E158="","",E158+G158)</f>
      </c>
      <c r="I158" s="3"/>
      <c r="J158" s="5"/>
      <c r="K158" s="5">
        <f>=IF(A158="","",H158-J158)</f>
      </c>
      <c r="L158" s="4">
        <f>=IF(A158="","",IF(K158&lt;=0,"ÖDENDİ",IF(AND(I158&lt;&gt;"",I158&lt;TODAY()),"GECİKTİ","BEKLİYOR")))</f>
      </c>
      <c r="M158" s="4">
        <f>=IF(OR(A158="",I158=""),"",IF(K158&lt;=0,0,MAX(0,TODAY()-I158)))</f>
      </c>
    </row>
    <row r="159" spans="1:13" x14ac:dyDescent="0.25">
      <c r="A159" s="7"/>
      <c r="B159" s="7"/>
      <c r="C159" s="8"/>
      <c r="D159" s="9"/>
      <c r="E159" s="10"/>
      <c r="F159" s="11"/>
      <c r="G159" s="10">
        <f>=IF(E159="","",E159*F159/100)</f>
      </c>
      <c r="H159" s="10">
        <f>=IF(E159="","",E159+G159)</f>
      </c>
      <c r="I159" s="8"/>
      <c r="J159" s="10"/>
      <c r="K159" s="10">
        <f>=IF(A159="","",H159-J159)</f>
      </c>
      <c r="L159" s="9">
        <f>=IF(A159="","",IF(K159&lt;=0,"ÖDENDİ",IF(AND(I159&lt;&gt;"",I159&lt;TODAY()),"GECİKTİ","BEKLİYOR")))</f>
      </c>
      <c r="M159" s="9">
        <f>=IF(OR(A159="",I159=""),"",IF(K159&lt;=0,0,MAX(0,TODAY()-I159)))</f>
      </c>
    </row>
    <row r="160" spans="1:13" x14ac:dyDescent="0.25">
      <c r="A160" s="2"/>
      <c r="B160" s="2"/>
      <c r="C160" s="3"/>
      <c r="D160" s="4"/>
      <c r="E160" s="5"/>
      <c r="F160" s="6"/>
      <c r="G160" s="5">
        <f>=IF(E160="","",E160*F160/100)</f>
      </c>
      <c r="H160" s="5">
        <f>=IF(E160="","",E160+G160)</f>
      </c>
      <c r="I160" s="3"/>
      <c r="J160" s="5"/>
      <c r="K160" s="5">
        <f>=IF(A160="","",H160-J160)</f>
      </c>
      <c r="L160" s="4">
        <f>=IF(A160="","",IF(K160&lt;=0,"ÖDENDİ",IF(AND(I160&lt;&gt;"",I160&lt;TODAY()),"GECİKTİ","BEKLİYOR")))</f>
      </c>
      <c r="M160" s="4">
        <f>=IF(OR(A160="",I160=""),"",IF(K160&lt;=0,0,MAX(0,TODAY()-I160)))</f>
      </c>
    </row>
    <row r="161" spans="1:13" x14ac:dyDescent="0.25">
      <c r="A161" s="7"/>
      <c r="B161" s="7"/>
      <c r="C161" s="8"/>
      <c r="D161" s="9"/>
      <c r="E161" s="10"/>
      <c r="F161" s="11"/>
      <c r="G161" s="10">
        <f>=IF(E161="","",E161*F161/100)</f>
      </c>
      <c r="H161" s="10">
        <f>=IF(E161="","",E161+G161)</f>
      </c>
      <c r="I161" s="8"/>
      <c r="J161" s="10"/>
      <c r="K161" s="10">
        <f>=IF(A161="","",H161-J161)</f>
      </c>
      <c r="L161" s="9">
        <f>=IF(A161="","",IF(K161&lt;=0,"ÖDENDİ",IF(AND(I161&lt;&gt;"",I161&lt;TODAY()),"GECİKTİ","BEKLİYOR")))</f>
      </c>
      <c r="M161" s="9">
        <f>=IF(OR(A161="",I161=""),"",IF(K161&lt;=0,0,MAX(0,TODAY()-I161)))</f>
      </c>
    </row>
    <row r="162" spans="1:13" x14ac:dyDescent="0.25">
      <c r="A162" s="2"/>
      <c r="B162" s="2"/>
      <c r="C162" s="3"/>
      <c r="D162" s="4"/>
      <c r="E162" s="5"/>
      <c r="F162" s="6"/>
      <c r="G162" s="5">
        <f>=IF(E162="","",E162*F162/100)</f>
      </c>
      <c r="H162" s="5">
        <f>=IF(E162="","",E162+G162)</f>
      </c>
      <c r="I162" s="3"/>
      <c r="J162" s="5"/>
      <c r="K162" s="5">
        <f>=IF(A162="","",H162-J162)</f>
      </c>
      <c r="L162" s="4">
        <f>=IF(A162="","",IF(K162&lt;=0,"ÖDENDİ",IF(AND(I162&lt;&gt;"",I162&lt;TODAY()),"GECİKTİ","BEKLİYOR")))</f>
      </c>
      <c r="M162" s="4">
        <f>=IF(OR(A162="",I162=""),"",IF(K162&lt;=0,0,MAX(0,TODAY()-I162)))</f>
      </c>
    </row>
    <row r="163" spans="1:13" x14ac:dyDescent="0.25">
      <c r="A163" s="7"/>
      <c r="B163" s="7"/>
      <c r="C163" s="8"/>
      <c r="D163" s="9"/>
      <c r="E163" s="10"/>
      <c r="F163" s="11"/>
      <c r="G163" s="10">
        <f>=IF(E163="","",E163*F163/100)</f>
      </c>
      <c r="H163" s="10">
        <f>=IF(E163="","",E163+G163)</f>
      </c>
      <c r="I163" s="8"/>
      <c r="J163" s="10"/>
      <c r="K163" s="10">
        <f>=IF(A163="","",H163-J163)</f>
      </c>
      <c r="L163" s="9">
        <f>=IF(A163="","",IF(K163&lt;=0,"ÖDENDİ",IF(AND(I163&lt;&gt;"",I163&lt;TODAY()),"GECİKTİ","BEKLİYOR")))</f>
      </c>
      <c r="M163" s="9">
        <f>=IF(OR(A163="",I163=""),"",IF(K163&lt;=0,0,MAX(0,TODAY()-I163)))</f>
      </c>
    </row>
    <row r="164" spans="1:13" x14ac:dyDescent="0.25">
      <c r="A164" s="2"/>
      <c r="B164" s="2"/>
      <c r="C164" s="3"/>
      <c r="D164" s="4"/>
      <c r="E164" s="5"/>
      <c r="F164" s="6"/>
      <c r="G164" s="5">
        <f>=IF(E164="","",E164*F164/100)</f>
      </c>
      <c r="H164" s="5">
        <f>=IF(E164="","",E164+G164)</f>
      </c>
      <c r="I164" s="3"/>
      <c r="J164" s="5"/>
      <c r="K164" s="5">
        <f>=IF(A164="","",H164-J164)</f>
      </c>
      <c r="L164" s="4">
        <f>=IF(A164="","",IF(K164&lt;=0,"ÖDENDİ",IF(AND(I164&lt;&gt;"",I164&lt;TODAY()),"GECİKTİ","BEKLİYOR")))</f>
      </c>
      <c r="M164" s="4">
        <f>=IF(OR(A164="",I164=""),"",IF(K164&lt;=0,0,MAX(0,TODAY()-I164)))</f>
      </c>
    </row>
    <row r="165" spans="1:13" x14ac:dyDescent="0.25">
      <c r="A165" s="7"/>
      <c r="B165" s="7"/>
      <c r="C165" s="8"/>
      <c r="D165" s="9"/>
      <c r="E165" s="10"/>
      <c r="F165" s="11"/>
      <c r="G165" s="10">
        <f>=IF(E165="","",E165*F165/100)</f>
      </c>
      <c r="H165" s="10">
        <f>=IF(E165="","",E165+G165)</f>
      </c>
      <c r="I165" s="8"/>
      <c r="J165" s="10"/>
      <c r="K165" s="10">
        <f>=IF(A165="","",H165-J165)</f>
      </c>
      <c r="L165" s="9">
        <f>=IF(A165="","",IF(K165&lt;=0,"ÖDENDİ",IF(AND(I165&lt;&gt;"",I165&lt;TODAY()),"GECİKTİ","BEKLİYOR")))</f>
      </c>
      <c r="M165" s="9">
        <f>=IF(OR(A165="",I165=""),"",IF(K165&lt;=0,0,MAX(0,TODAY()-I165)))</f>
      </c>
    </row>
    <row r="166" spans="1:13" x14ac:dyDescent="0.25">
      <c r="A166" s="2"/>
      <c r="B166" s="2"/>
      <c r="C166" s="3"/>
      <c r="D166" s="4"/>
      <c r="E166" s="5"/>
      <c r="F166" s="6"/>
      <c r="G166" s="5">
        <f>=IF(E166="","",E166*F166/100)</f>
      </c>
      <c r="H166" s="5">
        <f>=IF(E166="","",E166+G166)</f>
      </c>
      <c r="I166" s="3"/>
      <c r="J166" s="5"/>
      <c r="K166" s="5">
        <f>=IF(A166="","",H166-J166)</f>
      </c>
      <c r="L166" s="4">
        <f>=IF(A166="","",IF(K166&lt;=0,"ÖDENDİ",IF(AND(I166&lt;&gt;"",I166&lt;TODAY()),"GECİKTİ","BEKLİYOR")))</f>
      </c>
      <c r="M166" s="4">
        <f>=IF(OR(A166="",I166=""),"",IF(K166&lt;=0,0,MAX(0,TODAY()-I166)))</f>
      </c>
    </row>
    <row r="167" spans="1:13" x14ac:dyDescent="0.25">
      <c r="A167" s="7"/>
      <c r="B167" s="7"/>
      <c r="C167" s="8"/>
      <c r="D167" s="9"/>
      <c r="E167" s="10"/>
      <c r="F167" s="11"/>
      <c r="G167" s="10">
        <f>=IF(E167="","",E167*F167/100)</f>
      </c>
      <c r="H167" s="10">
        <f>=IF(E167="","",E167+G167)</f>
      </c>
      <c r="I167" s="8"/>
      <c r="J167" s="10"/>
      <c r="K167" s="10">
        <f>=IF(A167="","",H167-J167)</f>
      </c>
      <c r="L167" s="9">
        <f>=IF(A167="","",IF(K167&lt;=0,"ÖDENDİ",IF(AND(I167&lt;&gt;"",I167&lt;TODAY()),"GECİKTİ","BEKLİYOR")))</f>
      </c>
      <c r="M167" s="9">
        <f>=IF(OR(A167="",I167=""),"",IF(K167&lt;=0,0,MAX(0,TODAY()-I167)))</f>
      </c>
    </row>
    <row r="168" spans="1:13" x14ac:dyDescent="0.25">
      <c r="A168" s="2"/>
      <c r="B168" s="2"/>
      <c r="C168" s="3"/>
      <c r="D168" s="4"/>
      <c r="E168" s="5"/>
      <c r="F168" s="6"/>
      <c r="G168" s="5">
        <f>=IF(E168="","",E168*F168/100)</f>
      </c>
      <c r="H168" s="5">
        <f>=IF(E168="","",E168+G168)</f>
      </c>
      <c r="I168" s="3"/>
      <c r="J168" s="5"/>
      <c r="K168" s="5">
        <f>=IF(A168="","",H168-J168)</f>
      </c>
      <c r="L168" s="4">
        <f>=IF(A168="","",IF(K168&lt;=0,"ÖDENDİ",IF(AND(I168&lt;&gt;"",I168&lt;TODAY()),"GECİKTİ","BEKLİYOR")))</f>
      </c>
      <c r="M168" s="4">
        <f>=IF(OR(A168="",I168=""),"",IF(K168&lt;=0,0,MAX(0,TODAY()-I168)))</f>
      </c>
    </row>
    <row r="169" spans="1:13" x14ac:dyDescent="0.25">
      <c r="A169" s="7"/>
      <c r="B169" s="7"/>
      <c r="C169" s="8"/>
      <c r="D169" s="9"/>
      <c r="E169" s="10"/>
      <c r="F169" s="11"/>
      <c r="G169" s="10">
        <f>=IF(E169="","",E169*F169/100)</f>
      </c>
      <c r="H169" s="10">
        <f>=IF(E169="","",E169+G169)</f>
      </c>
      <c r="I169" s="8"/>
      <c r="J169" s="10"/>
      <c r="K169" s="10">
        <f>=IF(A169="","",H169-J169)</f>
      </c>
      <c r="L169" s="9">
        <f>=IF(A169="","",IF(K169&lt;=0,"ÖDENDİ",IF(AND(I169&lt;&gt;"",I169&lt;TODAY()),"GECİKTİ","BEKLİYOR")))</f>
      </c>
      <c r="M169" s="9">
        <f>=IF(OR(A169="",I169=""),"",IF(K169&lt;=0,0,MAX(0,TODAY()-I169)))</f>
      </c>
    </row>
    <row r="170" spans="1:13" x14ac:dyDescent="0.25">
      <c r="A170" s="2"/>
      <c r="B170" s="2"/>
      <c r="C170" s="3"/>
      <c r="D170" s="4"/>
      <c r="E170" s="5"/>
      <c r="F170" s="6"/>
      <c r="G170" s="5">
        <f>=IF(E170="","",E170*F170/100)</f>
      </c>
      <c r="H170" s="5">
        <f>=IF(E170="","",E170+G170)</f>
      </c>
      <c r="I170" s="3"/>
      <c r="J170" s="5"/>
      <c r="K170" s="5">
        <f>=IF(A170="","",H170-J170)</f>
      </c>
      <c r="L170" s="4">
        <f>=IF(A170="","",IF(K170&lt;=0,"ÖDENDİ",IF(AND(I170&lt;&gt;"",I170&lt;TODAY()),"GECİKTİ","BEKLİYOR")))</f>
      </c>
      <c r="M170" s="4">
        <f>=IF(OR(A170="",I170=""),"",IF(K170&lt;=0,0,MAX(0,TODAY()-I170)))</f>
      </c>
    </row>
    <row r="171" spans="1:13" x14ac:dyDescent="0.25">
      <c r="A171" s="7"/>
      <c r="B171" s="7"/>
      <c r="C171" s="8"/>
      <c r="D171" s="9"/>
      <c r="E171" s="10"/>
      <c r="F171" s="11"/>
      <c r="G171" s="10">
        <f>=IF(E171="","",E171*F171/100)</f>
      </c>
      <c r="H171" s="10">
        <f>=IF(E171="","",E171+G171)</f>
      </c>
      <c r="I171" s="8"/>
      <c r="J171" s="10"/>
      <c r="K171" s="10">
        <f>=IF(A171="","",H171-J171)</f>
      </c>
      <c r="L171" s="9">
        <f>=IF(A171="","",IF(K171&lt;=0,"ÖDENDİ",IF(AND(I171&lt;&gt;"",I171&lt;TODAY()),"GECİKTİ","BEKLİYOR")))</f>
      </c>
      <c r="M171" s="9">
        <f>=IF(OR(A171="",I171=""),"",IF(K171&lt;=0,0,MAX(0,TODAY()-I171)))</f>
      </c>
    </row>
    <row r="172" spans="1:13" x14ac:dyDescent="0.25">
      <c r="A172" s="2"/>
      <c r="B172" s="2"/>
      <c r="C172" s="3"/>
      <c r="D172" s="4"/>
      <c r="E172" s="5"/>
      <c r="F172" s="6"/>
      <c r="G172" s="5">
        <f>=IF(E172="","",E172*F172/100)</f>
      </c>
      <c r="H172" s="5">
        <f>=IF(E172="","",E172+G172)</f>
      </c>
      <c r="I172" s="3"/>
      <c r="J172" s="5"/>
      <c r="K172" s="5">
        <f>=IF(A172="","",H172-J172)</f>
      </c>
      <c r="L172" s="4">
        <f>=IF(A172="","",IF(K172&lt;=0,"ÖDENDİ",IF(AND(I172&lt;&gt;"",I172&lt;TODAY()),"GECİKTİ","BEKLİYOR")))</f>
      </c>
      <c r="M172" s="4">
        <f>=IF(OR(A172="",I172=""),"",IF(K172&lt;=0,0,MAX(0,TODAY()-I172)))</f>
      </c>
    </row>
    <row r="173" spans="1:13" x14ac:dyDescent="0.25">
      <c r="A173" s="7"/>
      <c r="B173" s="7"/>
      <c r="C173" s="8"/>
      <c r="D173" s="9"/>
      <c r="E173" s="10"/>
      <c r="F173" s="11"/>
      <c r="G173" s="10">
        <f>=IF(E173="","",E173*F173/100)</f>
      </c>
      <c r="H173" s="10">
        <f>=IF(E173="","",E173+G173)</f>
      </c>
      <c r="I173" s="8"/>
      <c r="J173" s="10"/>
      <c r="K173" s="10">
        <f>=IF(A173="","",H173-J173)</f>
      </c>
      <c r="L173" s="9">
        <f>=IF(A173="","",IF(K173&lt;=0,"ÖDENDİ",IF(AND(I173&lt;&gt;"",I173&lt;TODAY()),"GECİKTİ","BEKLİYOR")))</f>
      </c>
      <c r="M173" s="9">
        <f>=IF(OR(A173="",I173=""),"",IF(K173&lt;=0,0,MAX(0,TODAY()-I173)))</f>
      </c>
    </row>
    <row r="174" spans="1:13" x14ac:dyDescent="0.25">
      <c r="A174" s="2"/>
      <c r="B174" s="2"/>
      <c r="C174" s="3"/>
      <c r="D174" s="4"/>
      <c r="E174" s="5"/>
      <c r="F174" s="6"/>
      <c r="G174" s="5">
        <f>=IF(E174="","",E174*F174/100)</f>
      </c>
      <c r="H174" s="5">
        <f>=IF(E174="","",E174+G174)</f>
      </c>
      <c r="I174" s="3"/>
      <c r="J174" s="5"/>
      <c r="K174" s="5">
        <f>=IF(A174="","",H174-J174)</f>
      </c>
      <c r="L174" s="4">
        <f>=IF(A174="","",IF(K174&lt;=0,"ÖDENDİ",IF(AND(I174&lt;&gt;"",I174&lt;TODAY()),"GECİKTİ","BEKLİYOR")))</f>
      </c>
      <c r="M174" s="4">
        <f>=IF(OR(A174="",I174=""),"",IF(K174&lt;=0,0,MAX(0,TODAY()-I174)))</f>
      </c>
    </row>
    <row r="175" spans="1:13" x14ac:dyDescent="0.25">
      <c r="A175" s="7"/>
      <c r="B175" s="7"/>
      <c r="C175" s="8"/>
      <c r="D175" s="9"/>
      <c r="E175" s="10"/>
      <c r="F175" s="11"/>
      <c r="G175" s="10">
        <f>=IF(E175="","",E175*F175/100)</f>
      </c>
      <c r="H175" s="10">
        <f>=IF(E175="","",E175+G175)</f>
      </c>
      <c r="I175" s="8"/>
      <c r="J175" s="10"/>
      <c r="K175" s="10">
        <f>=IF(A175="","",H175-J175)</f>
      </c>
      <c r="L175" s="9">
        <f>=IF(A175="","",IF(K175&lt;=0,"ÖDENDİ",IF(AND(I175&lt;&gt;"",I175&lt;TODAY()),"GECİKTİ","BEKLİYOR")))</f>
      </c>
      <c r="M175" s="9">
        <f>=IF(OR(A175="",I175=""),"",IF(K175&lt;=0,0,MAX(0,TODAY()-I175)))</f>
      </c>
    </row>
    <row r="176" spans="1:13" x14ac:dyDescent="0.25">
      <c r="A176" s="2"/>
      <c r="B176" s="2"/>
      <c r="C176" s="3"/>
      <c r="D176" s="4"/>
      <c r="E176" s="5"/>
      <c r="F176" s="6"/>
      <c r="G176" s="5">
        <f>=IF(E176="","",E176*F176/100)</f>
      </c>
      <c r="H176" s="5">
        <f>=IF(E176="","",E176+G176)</f>
      </c>
      <c r="I176" s="3"/>
      <c r="J176" s="5"/>
      <c r="K176" s="5">
        <f>=IF(A176="","",H176-J176)</f>
      </c>
      <c r="L176" s="4">
        <f>=IF(A176="","",IF(K176&lt;=0,"ÖDENDİ",IF(AND(I176&lt;&gt;"",I176&lt;TODAY()),"GECİKTİ","BEKLİYOR")))</f>
      </c>
      <c r="M176" s="4">
        <f>=IF(OR(A176="",I176=""),"",IF(K176&lt;=0,0,MAX(0,TODAY()-I176)))</f>
      </c>
    </row>
    <row r="177" spans="1:13" x14ac:dyDescent="0.25">
      <c r="A177" s="7"/>
      <c r="B177" s="7"/>
      <c r="C177" s="8"/>
      <c r="D177" s="9"/>
      <c r="E177" s="10"/>
      <c r="F177" s="11"/>
      <c r="G177" s="10">
        <f>=IF(E177="","",E177*F177/100)</f>
      </c>
      <c r="H177" s="10">
        <f>=IF(E177="","",E177+G177)</f>
      </c>
      <c r="I177" s="8"/>
      <c r="J177" s="10"/>
      <c r="K177" s="10">
        <f>=IF(A177="","",H177-J177)</f>
      </c>
      <c r="L177" s="9">
        <f>=IF(A177="","",IF(K177&lt;=0,"ÖDENDİ",IF(AND(I177&lt;&gt;"",I177&lt;TODAY()),"GECİKTİ","BEKLİYOR")))</f>
      </c>
      <c r="M177" s="9">
        <f>=IF(OR(A177="",I177=""),"",IF(K177&lt;=0,0,MAX(0,TODAY()-I177)))</f>
      </c>
    </row>
    <row r="178" spans="1:13" x14ac:dyDescent="0.25">
      <c r="A178" s="2"/>
      <c r="B178" s="2"/>
      <c r="C178" s="3"/>
      <c r="D178" s="4"/>
      <c r="E178" s="5"/>
      <c r="F178" s="6"/>
      <c r="G178" s="5">
        <f>=IF(E178="","",E178*F178/100)</f>
      </c>
      <c r="H178" s="5">
        <f>=IF(E178="","",E178+G178)</f>
      </c>
      <c r="I178" s="3"/>
      <c r="J178" s="5"/>
      <c r="K178" s="5">
        <f>=IF(A178="","",H178-J178)</f>
      </c>
      <c r="L178" s="4">
        <f>=IF(A178="","",IF(K178&lt;=0,"ÖDENDİ",IF(AND(I178&lt;&gt;"",I178&lt;TODAY()),"GECİKTİ","BEKLİYOR")))</f>
      </c>
      <c r="M178" s="4">
        <f>=IF(OR(A178="",I178=""),"",IF(K178&lt;=0,0,MAX(0,TODAY()-I178)))</f>
      </c>
    </row>
    <row r="179" spans="1:13" x14ac:dyDescent="0.25">
      <c r="A179" s="7"/>
      <c r="B179" s="7"/>
      <c r="C179" s="8"/>
      <c r="D179" s="9"/>
      <c r="E179" s="10"/>
      <c r="F179" s="11"/>
      <c r="G179" s="10">
        <f>=IF(E179="","",E179*F179/100)</f>
      </c>
      <c r="H179" s="10">
        <f>=IF(E179="","",E179+G179)</f>
      </c>
      <c r="I179" s="8"/>
      <c r="J179" s="10"/>
      <c r="K179" s="10">
        <f>=IF(A179="","",H179-J179)</f>
      </c>
      <c r="L179" s="9">
        <f>=IF(A179="","",IF(K179&lt;=0,"ÖDENDİ",IF(AND(I179&lt;&gt;"",I179&lt;TODAY()),"GECİKTİ","BEKLİYOR")))</f>
      </c>
      <c r="M179" s="9">
        <f>=IF(OR(A179="",I179=""),"",IF(K179&lt;=0,0,MAX(0,TODAY()-I179)))</f>
      </c>
    </row>
    <row r="180" spans="1:13" x14ac:dyDescent="0.25">
      <c r="A180" s="2"/>
      <c r="B180" s="2"/>
      <c r="C180" s="3"/>
      <c r="D180" s="4"/>
      <c r="E180" s="5"/>
      <c r="F180" s="6"/>
      <c r="G180" s="5">
        <f>=IF(E180="","",E180*F180/100)</f>
      </c>
      <c r="H180" s="5">
        <f>=IF(E180="","",E180+G180)</f>
      </c>
      <c r="I180" s="3"/>
      <c r="J180" s="5"/>
      <c r="K180" s="5">
        <f>=IF(A180="","",H180-J180)</f>
      </c>
      <c r="L180" s="4">
        <f>=IF(A180="","",IF(K180&lt;=0,"ÖDENDİ",IF(AND(I180&lt;&gt;"",I180&lt;TODAY()),"GECİKTİ","BEKLİYOR")))</f>
      </c>
      <c r="M180" s="4">
        <f>=IF(OR(A180="",I180=""),"",IF(K180&lt;=0,0,MAX(0,TODAY()-I180)))</f>
      </c>
    </row>
    <row r="181" spans="1:13" x14ac:dyDescent="0.25">
      <c r="A181" s="7"/>
      <c r="B181" s="7"/>
      <c r="C181" s="8"/>
      <c r="D181" s="9"/>
      <c r="E181" s="10"/>
      <c r="F181" s="11"/>
      <c r="G181" s="10">
        <f>=IF(E181="","",E181*F181/100)</f>
      </c>
      <c r="H181" s="10">
        <f>=IF(E181="","",E181+G181)</f>
      </c>
      <c r="I181" s="8"/>
      <c r="J181" s="10"/>
      <c r="K181" s="10">
        <f>=IF(A181="","",H181-J181)</f>
      </c>
      <c r="L181" s="9">
        <f>=IF(A181="","",IF(K181&lt;=0,"ÖDENDİ",IF(AND(I181&lt;&gt;"",I181&lt;TODAY()),"GECİKTİ","BEKLİYOR")))</f>
      </c>
      <c r="M181" s="9">
        <f>=IF(OR(A181="",I181=""),"",IF(K181&lt;=0,0,MAX(0,TODAY()-I181)))</f>
      </c>
    </row>
    <row r="182" spans="1:13" x14ac:dyDescent="0.25">
      <c r="A182" s="2"/>
      <c r="B182" s="2"/>
      <c r="C182" s="3"/>
      <c r="D182" s="4"/>
      <c r="E182" s="5"/>
      <c r="F182" s="6"/>
      <c r="G182" s="5">
        <f>=IF(E182="","",E182*F182/100)</f>
      </c>
      <c r="H182" s="5">
        <f>=IF(E182="","",E182+G182)</f>
      </c>
      <c r="I182" s="3"/>
      <c r="J182" s="5"/>
      <c r="K182" s="5">
        <f>=IF(A182="","",H182-J182)</f>
      </c>
      <c r="L182" s="4">
        <f>=IF(A182="","",IF(K182&lt;=0,"ÖDENDİ",IF(AND(I182&lt;&gt;"",I182&lt;TODAY()),"GECİKTİ","BEKLİYOR")))</f>
      </c>
      <c r="M182" s="4">
        <f>=IF(OR(A182="",I182=""),"",IF(K182&lt;=0,0,MAX(0,TODAY()-I182)))</f>
      </c>
    </row>
    <row r="183" spans="1:13" x14ac:dyDescent="0.25">
      <c r="A183" s="7"/>
      <c r="B183" s="7"/>
      <c r="C183" s="8"/>
      <c r="D183" s="9"/>
      <c r="E183" s="10"/>
      <c r="F183" s="11"/>
      <c r="G183" s="10">
        <f>=IF(E183="","",E183*F183/100)</f>
      </c>
      <c r="H183" s="10">
        <f>=IF(E183="","",E183+G183)</f>
      </c>
      <c r="I183" s="8"/>
      <c r="J183" s="10"/>
      <c r="K183" s="10">
        <f>=IF(A183="","",H183-J183)</f>
      </c>
      <c r="L183" s="9">
        <f>=IF(A183="","",IF(K183&lt;=0,"ÖDENDİ",IF(AND(I183&lt;&gt;"",I183&lt;TODAY()),"GECİKTİ","BEKLİYOR")))</f>
      </c>
      <c r="M183" s="9">
        <f>=IF(OR(A183="",I183=""),"",IF(K183&lt;=0,0,MAX(0,TODAY()-I183)))</f>
      </c>
    </row>
    <row r="184" spans="1:13" x14ac:dyDescent="0.25">
      <c r="A184" s="2"/>
      <c r="B184" s="2"/>
      <c r="C184" s="3"/>
      <c r="D184" s="4"/>
      <c r="E184" s="5"/>
      <c r="F184" s="6"/>
      <c r="G184" s="5">
        <f>=IF(E184="","",E184*F184/100)</f>
      </c>
      <c r="H184" s="5">
        <f>=IF(E184="","",E184+G184)</f>
      </c>
      <c r="I184" s="3"/>
      <c r="J184" s="5"/>
      <c r="K184" s="5">
        <f>=IF(A184="","",H184-J184)</f>
      </c>
      <c r="L184" s="4">
        <f>=IF(A184="","",IF(K184&lt;=0,"ÖDENDİ",IF(AND(I184&lt;&gt;"",I184&lt;TODAY()),"GECİKTİ","BEKLİYOR")))</f>
      </c>
      <c r="M184" s="4">
        <f>=IF(OR(A184="",I184=""),"",IF(K184&lt;=0,0,MAX(0,TODAY()-I184)))</f>
      </c>
    </row>
    <row r="185" spans="1:13" x14ac:dyDescent="0.25">
      <c r="A185" s="7"/>
      <c r="B185" s="7"/>
      <c r="C185" s="8"/>
      <c r="D185" s="9"/>
      <c r="E185" s="10"/>
      <c r="F185" s="11"/>
      <c r="G185" s="10">
        <f>=IF(E185="","",E185*F185/100)</f>
      </c>
      <c r="H185" s="10">
        <f>=IF(E185="","",E185+G185)</f>
      </c>
      <c r="I185" s="8"/>
      <c r="J185" s="10"/>
      <c r="K185" s="10">
        <f>=IF(A185="","",H185-J185)</f>
      </c>
      <c r="L185" s="9">
        <f>=IF(A185="","",IF(K185&lt;=0,"ÖDENDİ",IF(AND(I185&lt;&gt;"",I185&lt;TODAY()),"GECİKTİ","BEKLİYOR")))</f>
      </c>
      <c r="M185" s="9">
        <f>=IF(OR(A185="",I185=""),"",IF(K185&lt;=0,0,MAX(0,TODAY()-I185)))</f>
      </c>
    </row>
    <row r="186" spans="1:13" x14ac:dyDescent="0.25">
      <c r="A186" s="2"/>
      <c r="B186" s="2"/>
      <c r="C186" s="3"/>
      <c r="D186" s="4"/>
      <c r="E186" s="5"/>
      <c r="F186" s="6"/>
      <c r="G186" s="5">
        <f>=IF(E186="","",E186*F186/100)</f>
      </c>
      <c r="H186" s="5">
        <f>=IF(E186="","",E186+G186)</f>
      </c>
      <c r="I186" s="3"/>
      <c r="J186" s="5"/>
      <c r="K186" s="5">
        <f>=IF(A186="","",H186-J186)</f>
      </c>
      <c r="L186" s="4">
        <f>=IF(A186="","",IF(K186&lt;=0,"ÖDENDİ",IF(AND(I186&lt;&gt;"",I186&lt;TODAY()),"GECİKTİ","BEKLİYOR")))</f>
      </c>
      <c r="M186" s="4">
        <f>=IF(OR(A186="",I186=""),"",IF(K186&lt;=0,0,MAX(0,TODAY()-I186)))</f>
      </c>
    </row>
    <row r="187" spans="1:13" x14ac:dyDescent="0.25">
      <c r="A187" s="7"/>
      <c r="B187" s="7"/>
      <c r="C187" s="8"/>
      <c r="D187" s="9"/>
      <c r="E187" s="10"/>
      <c r="F187" s="11"/>
      <c r="G187" s="10">
        <f>=IF(E187="","",E187*F187/100)</f>
      </c>
      <c r="H187" s="10">
        <f>=IF(E187="","",E187+G187)</f>
      </c>
      <c r="I187" s="8"/>
      <c r="J187" s="10"/>
      <c r="K187" s="10">
        <f>=IF(A187="","",H187-J187)</f>
      </c>
      <c r="L187" s="9">
        <f>=IF(A187="","",IF(K187&lt;=0,"ÖDENDİ",IF(AND(I187&lt;&gt;"",I187&lt;TODAY()),"GECİKTİ","BEKLİYOR")))</f>
      </c>
      <c r="M187" s="9">
        <f>=IF(OR(A187="",I187=""),"",IF(K187&lt;=0,0,MAX(0,TODAY()-I187)))</f>
      </c>
    </row>
    <row r="188" spans="1:13" x14ac:dyDescent="0.25">
      <c r="A188" s="2"/>
      <c r="B188" s="2"/>
      <c r="C188" s="3"/>
      <c r="D188" s="4"/>
      <c r="E188" s="5"/>
      <c r="F188" s="6"/>
      <c r="G188" s="5">
        <f>=IF(E188="","",E188*F188/100)</f>
      </c>
      <c r="H188" s="5">
        <f>=IF(E188="","",E188+G188)</f>
      </c>
      <c r="I188" s="3"/>
      <c r="J188" s="5"/>
      <c r="K188" s="5">
        <f>=IF(A188="","",H188-J188)</f>
      </c>
      <c r="L188" s="4">
        <f>=IF(A188="","",IF(K188&lt;=0,"ÖDENDİ",IF(AND(I188&lt;&gt;"",I188&lt;TODAY()),"GECİKTİ","BEKLİYOR")))</f>
      </c>
      <c r="M188" s="4">
        <f>=IF(OR(A188="",I188=""),"",IF(K188&lt;=0,0,MAX(0,TODAY()-I188)))</f>
      </c>
    </row>
    <row r="189" spans="1:13" x14ac:dyDescent="0.25">
      <c r="A189" s="7"/>
      <c r="B189" s="7"/>
      <c r="C189" s="8"/>
      <c r="D189" s="9"/>
      <c r="E189" s="10"/>
      <c r="F189" s="11"/>
      <c r="G189" s="10">
        <f>=IF(E189="","",E189*F189/100)</f>
      </c>
      <c r="H189" s="10">
        <f>=IF(E189="","",E189+G189)</f>
      </c>
      <c r="I189" s="8"/>
      <c r="J189" s="10"/>
      <c r="K189" s="10">
        <f>=IF(A189="","",H189-J189)</f>
      </c>
      <c r="L189" s="9">
        <f>=IF(A189="","",IF(K189&lt;=0,"ÖDENDİ",IF(AND(I189&lt;&gt;"",I189&lt;TODAY()),"GECİKTİ","BEKLİYOR")))</f>
      </c>
      <c r="M189" s="9">
        <f>=IF(OR(A189="",I189=""),"",IF(K189&lt;=0,0,MAX(0,TODAY()-I189)))</f>
      </c>
    </row>
    <row r="190" spans="1:13" x14ac:dyDescent="0.25">
      <c r="A190" s="2"/>
      <c r="B190" s="2"/>
      <c r="C190" s="3"/>
      <c r="D190" s="4"/>
      <c r="E190" s="5"/>
      <c r="F190" s="6"/>
      <c r="G190" s="5">
        <f>=IF(E190="","",E190*F190/100)</f>
      </c>
      <c r="H190" s="5">
        <f>=IF(E190="","",E190+G190)</f>
      </c>
      <c r="I190" s="3"/>
      <c r="J190" s="5"/>
      <c r="K190" s="5">
        <f>=IF(A190="","",H190-J190)</f>
      </c>
      <c r="L190" s="4">
        <f>=IF(A190="","",IF(K190&lt;=0,"ÖDENDİ",IF(AND(I190&lt;&gt;"",I190&lt;TODAY()),"GECİKTİ","BEKLİYOR")))</f>
      </c>
      <c r="M190" s="4">
        <f>=IF(OR(A190="",I190=""),"",IF(K190&lt;=0,0,MAX(0,TODAY()-I190)))</f>
      </c>
    </row>
    <row r="191" spans="1:13" x14ac:dyDescent="0.25">
      <c r="A191" s="7"/>
      <c r="B191" s="7"/>
      <c r="C191" s="8"/>
      <c r="D191" s="9"/>
      <c r="E191" s="10"/>
      <c r="F191" s="11"/>
      <c r="G191" s="10">
        <f>=IF(E191="","",E191*F191/100)</f>
      </c>
      <c r="H191" s="10">
        <f>=IF(E191="","",E191+G191)</f>
      </c>
      <c r="I191" s="8"/>
      <c r="J191" s="10"/>
      <c r="K191" s="10">
        <f>=IF(A191="","",H191-J191)</f>
      </c>
      <c r="L191" s="9">
        <f>=IF(A191="","",IF(K191&lt;=0,"ÖDENDİ",IF(AND(I191&lt;&gt;"",I191&lt;TODAY()),"GECİKTİ","BEKLİYOR")))</f>
      </c>
      <c r="M191" s="9">
        <f>=IF(OR(A191="",I191=""),"",IF(K191&lt;=0,0,MAX(0,TODAY()-I191)))</f>
      </c>
    </row>
    <row r="192" spans="1:13" x14ac:dyDescent="0.25">
      <c r="A192" s="2"/>
      <c r="B192" s="2"/>
      <c r="C192" s="3"/>
      <c r="D192" s="4"/>
      <c r="E192" s="5"/>
      <c r="F192" s="6"/>
      <c r="G192" s="5">
        <f>=IF(E192="","",E192*F192/100)</f>
      </c>
      <c r="H192" s="5">
        <f>=IF(E192="","",E192+G192)</f>
      </c>
      <c r="I192" s="3"/>
      <c r="J192" s="5"/>
      <c r="K192" s="5">
        <f>=IF(A192="","",H192-J192)</f>
      </c>
      <c r="L192" s="4">
        <f>=IF(A192="","",IF(K192&lt;=0,"ÖDENDİ",IF(AND(I192&lt;&gt;"",I192&lt;TODAY()),"GECİKTİ","BEKLİYOR")))</f>
      </c>
      <c r="M192" s="4">
        <f>=IF(OR(A192="",I192=""),"",IF(K192&lt;=0,0,MAX(0,TODAY()-I192)))</f>
      </c>
    </row>
    <row r="193" spans="1:13" x14ac:dyDescent="0.25">
      <c r="A193" s="7"/>
      <c r="B193" s="7"/>
      <c r="C193" s="8"/>
      <c r="D193" s="9"/>
      <c r="E193" s="10"/>
      <c r="F193" s="11"/>
      <c r="G193" s="10">
        <f>=IF(E193="","",E193*F193/100)</f>
      </c>
      <c r="H193" s="10">
        <f>=IF(E193="","",E193+G193)</f>
      </c>
      <c r="I193" s="8"/>
      <c r="J193" s="10"/>
      <c r="K193" s="10">
        <f>=IF(A193="","",H193-J193)</f>
      </c>
      <c r="L193" s="9">
        <f>=IF(A193="","",IF(K193&lt;=0,"ÖDENDİ",IF(AND(I193&lt;&gt;"",I193&lt;TODAY()),"GECİKTİ","BEKLİYOR")))</f>
      </c>
      <c r="M193" s="9">
        <f>=IF(OR(A193="",I193=""),"",IF(K193&lt;=0,0,MAX(0,TODAY()-I193)))</f>
      </c>
    </row>
    <row r="194" spans="1:13" x14ac:dyDescent="0.25">
      <c r="A194" s="2"/>
      <c r="B194" s="2"/>
      <c r="C194" s="3"/>
      <c r="D194" s="4"/>
      <c r="E194" s="5"/>
      <c r="F194" s="6"/>
      <c r="G194" s="5">
        <f>=IF(E194="","",E194*F194/100)</f>
      </c>
      <c r="H194" s="5">
        <f>=IF(E194="","",E194+G194)</f>
      </c>
      <c r="I194" s="3"/>
      <c r="J194" s="5"/>
      <c r="K194" s="5">
        <f>=IF(A194="","",H194-J194)</f>
      </c>
      <c r="L194" s="4">
        <f>=IF(A194="","",IF(K194&lt;=0,"ÖDENDİ",IF(AND(I194&lt;&gt;"",I194&lt;TODAY()),"GECİKTİ","BEKLİYOR")))</f>
      </c>
      <c r="M194" s="4">
        <f>=IF(OR(A194="",I194=""),"",IF(K194&lt;=0,0,MAX(0,TODAY()-I194)))</f>
      </c>
    </row>
    <row r="195" spans="1:13" x14ac:dyDescent="0.25">
      <c r="A195" s="7"/>
      <c r="B195" s="7"/>
      <c r="C195" s="8"/>
      <c r="D195" s="9"/>
      <c r="E195" s="10"/>
      <c r="F195" s="11"/>
      <c r="G195" s="10">
        <f>=IF(E195="","",E195*F195/100)</f>
      </c>
      <c r="H195" s="10">
        <f>=IF(E195="","",E195+G195)</f>
      </c>
      <c r="I195" s="8"/>
      <c r="J195" s="10"/>
      <c r="K195" s="10">
        <f>=IF(A195="","",H195-J195)</f>
      </c>
      <c r="L195" s="9">
        <f>=IF(A195="","",IF(K195&lt;=0,"ÖDENDİ",IF(AND(I195&lt;&gt;"",I195&lt;TODAY()),"GECİKTİ","BEKLİYOR")))</f>
      </c>
      <c r="M195" s="9">
        <f>=IF(OR(A195="",I195=""),"",IF(K195&lt;=0,0,MAX(0,TODAY()-I195)))</f>
      </c>
    </row>
    <row r="196" spans="1:13" x14ac:dyDescent="0.25">
      <c r="A196" s="2"/>
      <c r="B196" s="2"/>
      <c r="C196" s="3"/>
      <c r="D196" s="4"/>
      <c r="E196" s="5"/>
      <c r="F196" s="6"/>
      <c r="G196" s="5">
        <f>=IF(E196="","",E196*F196/100)</f>
      </c>
      <c r="H196" s="5">
        <f>=IF(E196="","",E196+G196)</f>
      </c>
      <c r="I196" s="3"/>
      <c r="J196" s="5"/>
      <c r="K196" s="5">
        <f>=IF(A196="","",H196-J196)</f>
      </c>
      <c r="L196" s="4">
        <f>=IF(A196="","",IF(K196&lt;=0,"ÖDENDİ",IF(AND(I196&lt;&gt;"",I196&lt;TODAY()),"GECİKTİ","BEKLİYOR")))</f>
      </c>
      <c r="M196" s="4">
        <f>=IF(OR(A196="",I196=""),"",IF(K196&lt;=0,0,MAX(0,TODAY()-I196)))</f>
      </c>
    </row>
    <row r="197" spans="1:13" x14ac:dyDescent="0.25">
      <c r="A197" s="7"/>
      <c r="B197" s="7"/>
      <c r="C197" s="8"/>
      <c r="D197" s="9"/>
      <c r="E197" s="10"/>
      <c r="F197" s="11"/>
      <c r="G197" s="10">
        <f>=IF(E197="","",E197*F197/100)</f>
      </c>
      <c r="H197" s="10">
        <f>=IF(E197="","",E197+G197)</f>
      </c>
      <c r="I197" s="8"/>
      <c r="J197" s="10"/>
      <c r="K197" s="10">
        <f>=IF(A197="","",H197-J197)</f>
      </c>
      <c r="L197" s="9">
        <f>=IF(A197="","",IF(K197&lt;=0,"ÖDENDİ",IF(AND(I197&lt;&gt;"",I197&lt;TODAY()),"GECİKTİ","BEKLİYOR")))</f>
      </c>
      <c r="M197" s="9">
        <f>=IF(OR(A197="",I197=""),"",IF(K197&lt;=0,0,MAX(0,TODAY()-I197)))</f>
      </c>
    </row>
    <row r="198" spans="1:13" x14ac:dyDescent="0.25">
      <c r="A198" s="2"/>
      <c r="B198" s="2"/>
      <c r="C198" s="3"/>
      <c r="D198" s="4"/>
      <c r="E198" s="5"/>
      <c r="F198" s="6"/>
      <c r="G198" s="5">
        <f>=IF(E198="","",E198*F198/100)</f>
      </c>
      <c r="H198" s="5">
        <f>=IF(E198="","",E198+G198)</f>
      </c>
      <c r="I198" s="3"/>
      <c r="J198" s="5"/>
      <c r="K198" s="5">
        <f>=IF(A198="","",H198-J198)</f>
      </c>
      <c r="L198" s="4">
        <f>=IF(A198="","",IF(K198&lt;=0,"ÖDENDİ",IF(AND(I198&lt;&gt;"",I198&lt;TODAY()),"GECİKTİ","BEKLİYOR")))</f>
      </c>
      <c r="M198" s="4">
        <f>=IF(OR(A198="",I198=""),"",IF(K198&lt;=0,0,MAX(0,TODAY()-I198)))</f>
      </c>
    </row>
    <row r="199" spans="1:13" x14ac:dyDescent="0.25">
      <c r="A199" s="7"/>
      <c r="B199" s="7"/>
      <c r="C199" s="8"/>
      <c r="D199" s="9"/>
      <c r="E199" s="10"/>
      <c r="F199" s="11"/>
      <c r="G199" s="10">
        <f>=IF(E199="","",E199*F199/100)</f>
      </c>
      <c r="H199" s="10">
        <f>=IF(E199="","",E199+G199)</f>
      </c>
      <c r="I199" s="8"/>
      <c r="J199" s="10"/>
      <c r="K199" s="10">
        <f>=IF(A199="","",H199-J199)</f>
      </c>
      <c r="L199" s="9">
        <f>=IF(A199="","",IF(K199&lt;=0,"ÖDENDİ",IF(AND(I199&lt;&gt;"",I199&lt;TODAY()),"GECİKTİ","BEKLİYOR")))</f>
      </c>
      <c r="M199" s="9">
        <f>=IF(OR(A199="",I199=""),"",IF(K199&lt;=0,0,MAX(0,TODAY()-I199)))</f>
      </c>
    </row>
    <row r="200" spans="1:13" x14ac:dyDescent="0.25">
      <c r="A200" s="2"/>
      <c r="B200" s="2"/>
      <c r="C200" s="3"/>
      <c r="D200" s="4"/>
      <c r="E200" s="5"/>
      <c r="F200" s="6"/>
      <c r="G200" s="5">
        <f>=IF(E200="","",E200*F200/100)</f>
      </c>
      <c r="H200" s="5">
        <f>=IF(E200="","",E200+G200)</f>
      </c>
      <c r="I200" s="3"/>
      <c r="J200" s="5"/>
      <c r="K200" s="5">
        <f>=IF(A200="","",H200-J200)</f>
      </c>
      <c r="L200" s="4">
        <f>=IF(A200="","",IF(K200&lt;=0,"ÖDENDİ",IF(AND(I200&lt;&gt;"",I200&lt;TODAY()),"GECİKTİ","BEKLİYOR")))</f>
      </c>
      <c r="M200" s="4">
        <f>=IF(OR(A200="",I200=""),"",IF(K200&lt;=0,0,MAX(0,TODAY()-I200)))</f>
      </c>
    </row>
    <row r="201" spans="1:13" x14ac:dyDescent="0.25">
      <c r="A201" s="7"/>
      <c r="B201" s="7"/>
      <c r="C201" s="8"/>
      <c r="D201" s="9"/>
      <c r="E201" s="10"/>
      <c r="F201" s="11"/>
      <c r="G201" s="10">
        <f>=IF(E201="","",E201*F201/100)</f>
      </c>
      <c r="H201" s="10">
        <f>=IF(E201="","",E201+G201)</f>
      </c>
      <c r="I201" s="8"/>
      <c r="J201" s="10"/>
      <c r="K201" s="10">
        <f>=IF(A201="","",H201-J201)</f>
      </c>
      <c r="L201" s="9">
        <f>=IF(A201="","",IF(K201&lt;=0,"ÖDENDİ",IF(AND(I201&lt;&gt;"",I201&lt;TODAY()),"GECİKTİ","BEKLİYOR")))</f>
      </c>
      <c r="M201" s="9">
        <f>=IF(OR(A201="",I201=""),"",IF(K201&lt;=0,0,MAX(0,TODAY()-I201)))</f>
      </c>
    </row>
    <row r="202" spans="1:13" x14ac:dyDescent="0.25">
      <c r="A202" s="2"/>
      <c r="B202" s="2"/>
      <c r="C202" s="3"/>
      <c r="D202" s="4"/>
      <c r="E202" s="5"/>
      <c r="F202" s="6"/>
      <c r="G202" s="5">
        <f>=IF(E202="","",E202*F202/100)</f>
      </c>
      <c r="H202" s="5">
        <f>=IF(E202="","",E202+G202)</f>
      </c>
      <c r="I202" s="3"/>
      <c r="J202" s="5"/>
      <c r="K202" s="5">
        <f>=IF(A202="","",H202-J202)</f>
      </c>
      <c r="L202" s="4">
        <f>=IF(A202="","",IF(K202&lt;=0,"ÖDENDİ",IF(AND(I202&lt;&gt;"",I202&lt;TODAY()),"GECİKTİ","BEKLİYOR")))</f>
      </c>
      <c r="M202" s="4">
        <f>=IF(OR(A202="",I202=""),"",IF(K202&lt;=0,0,MAX(0,TODAY()-I202)))</f>
      </c>
    </row>
    <row r="203" spans="1:13" x14ac:dyDescent="0.25">
      <c r="A203" s="7"/>
      <c r="B203" s="7"/>
      <c r="C203" s="8"/>
      <c r="D203" s="9"/>
      <c r="E203" s="10"/>
      <c r="F203" s="11"/>
      <c r="G203" s="10">
        <f>=IF(E203="","",E203*F203/100)</f>
      </c>
      <c r="H203" s="10">
        <f>=IF(E203="","",E203+G203)</f>
      </c>
      <c r="I203" s="8"/>
      <c r="J203" s="10"/>
      <c r="K203" s="10">
        <f>=IF(A203="","",H203-J203)</f>
      </c>
      <c r="L203" s="9">
        <f>=IF(A203="","",IF(K203&lt;=0,"ÖDENDİ",IF(AND(I203&lt;&gt;"",I203&lt;TODAY()),"GECİKTİ","BEKLİYOR")))</f>
      </c>
      <c r="M203" s="9">
        <f>=IF(OR(A203="",I203=""),"",IF(K203&lt;=0,0,MAX(0,TODAY()-I203)))</f>
      </c>
    </row>
    <row r="204" spans="1:13" x14ac:dyDescent="0.25">
      <c r="A204" s="2"/>
      <c r="B204" s="2"/>
      <c r="C204" s="3"/>
      <c r="D204" s="4"/>
      <c r="E204" s="5"/>
      <c r="F204" s="6"/>
      <c r="G204" s="5">
        <f>=IF(E204="","",E204*F204/100)</f>
      </c>
      <c r="H204" s="5">
        <f>=IF(E204="","",E204+G204)</f>
      </c>
      <c r="I204" s="3"/>
      <c r="J204" s="5"/>
      <c r="K204" s="5">
        <f>=IF(A204="","",H204-J204)</f>
      </c>
      <c r="L204" s="4">
        <f>=IF(A204="","",IF(K204&lt;=0,"ÖDENDİ",IF(AND(I204&lt;&gt;"",I204&lt;TODAY()),"GECİKTİ","BEKLİYOR")))</f>
      </c>
      <c r="M204" s="4">
        <f>=IF(OR(A204="",I204=""),"",IF(K204&lt;=0,0,MAX(0,TODAY()-I204)))</f>
      </c>
    </row>
    <row r="205" spans="1:13" x14ac:dyDescent="0.25">
      <c r="A205" s="7"/>
      <c r="B205" s="7"/>
      <c r="C205" s="8"/>
      <c r="D205" s="9"/>
      <c r="E205" s="10"/>
      <c r="F205" s="11"/>
      <c r="G205" s="10">
        <f>=IF(E205="","",E205*F205/100)</f>
      </c>
      <c r="H205" s="10">
        <f>=IF(E205="","",E205+G205)</f>
      </c>
      <c r="I205" s="8"/>
      <c r="J205" s="10"/>
      <c r="K205" s="10">
        <f>=IF(A205="","",H205-J205)</f>
      </c>
      <c r="L205" s="9">
        <f>=IF(A205="","",IF(K205&lt;=0,"ÖDENDİ",IF(AND(I205&lt;&gt;"",I205&lt;TODAY()),"GECİKTİ","BEKLİYOR")))</f>
      </c>
      <c r="M205" s="9">
        <f>=IF(OR(A205="",I205=""),"",IF(K205&lt;=0,0,MAX(0,TODAY()-I205)))</f>
      </c>
    </row>
    <row r="206" spans="1:13" x14ac:dyDescent="0.25">
      <c r="A206" s="2"/>
      <c r="B206" s="2"/>
      <c r="C206" s="3"/>
      <c r="D206" s="4"/>
      <c r="E206" s="5"/>
      <c r="F206" s="6"/>
      <c r="G206" s="5">
        <f>=IF(E206="","",E206*F206/100)</f>
      </c>
      <c r="H206" s="5">
        <f>=IF(E206="","",E206+G206)</f>
      </c>
      <c r="I206" s="3"/>
      <c r="J206" s="5"/>
      <c r="K206" s="5">
        <f>=IF(A206="","",H206-J206)</f>
      </c>
      <c r="L206" s="4">
        <f>=IF(A206="","",IF(K206&lt;=0,"ÖDENDİ",IF(AND(I206&lt;&gt;"",I206&lt;TODAY()),"GECİKTİ","BEKLİYOR")))</f>
      </c>
      <c r="M206" s="4">
        <f>=IF(OR(A206="",I206=""),"",IF(K206&lt;=0,0,MAX(0,TODAY()-I206)))</f>
      </c>
    </row>
    <row r="207" spans="1:13" x14ac:dyDescent="0.25">
      <c r="A207" s="7"/>
      <c r="B207" s="7"/>
      <c r="C207" s="8"/>
      <c r="D207" s="9"/>
      <c r="E207" s="10"/>
      <c r="F207" s="11"/>
      <c r="G207" s="10">
        <f>=IF(E207="","",E207*F207/100)</f>
      </c>
      <c r="H207" s="10">
        <f>=IF(E207="","",E207+G207)</f>
      </c>
      <c r="I207" s="8"/>
      <c r="J207" s="10"/>
      <c r="K207" s="10">
        <f>=IF(A207="","",H207-J207)</f>
      </c>
      <c r="L207" s="9">
        <f>=IF(A207="","",IF(K207&lt;=0,"ÖDENDİ",IF(AND(I207&lt;&gt;"",I207&lt;TODAY()),"GECİKTİ","BEKLİYOR")))</f>
      </c>
      <c r="M207" s="9">
        <f>=IF(OR(A207="",I207=""),"",IF(K207&lt;=0,0,MAX(0,TODAY()-I207)))</f>
      </c>
    </row>
    <row r="208" spans="1:13" x14ac:dyDescent="0.25">
      <c r="A208" s="2"/>
      <c r="B208" s="2"/>
      <c r="C208" s="3"/>
      <c r="D208" s="4"/>
      <c r="E208" s="5"/>
      <c r="F208" s="6"/>
      <c r="G208" s="5">
        <f>=IF(E208="","",E208*F208/100)</f>
      </c>
      <c r="H208" s="5">
        <f>=IF(E208="","",E208+G208)</f>
      </c>
      <c r="I208" s="3"/>
      <c r="J208" s="5"/>
      <c r="K208" s="5">
        <f>=IF(A208="","",H208-J208)</f>
      </c>
      <c r="L208" s="4">
        <f>=IF(A208="","",IF(K208&lt;=0,"ÖDENDİ",IF(AND(I208&lt;&gt;"",I208&lt;TODAY()),"GECİKTİ","BEKLİYOR")))</f>
      </c>
      <c r="M208" s="4">
        <f>=IF(OR(A208="",I208=""),"",IF(K208&lt;=0,0,MAX(0,TODAY()-I208)))</f>
      </c>
    </row>
    <row r="209" spans="1:13" x14ac:dyDescent="0.25">
      <c r="A209" s="7"/>
      <c r="B209" s="7"/>
      <c r="C209" s="8"/>
      <c r="D209" s="9"/>
      <c r="E209" s="10"/>
      <c r="F209" s="11"/>
      <c r="G209" s="10">
        <f>=IF(E209="","",E209*F209/100)</f>
      </c>
      <c r="H209" s="10">
        <f>=IF(E209="","",E209+G209)</f>
      </c>
      <c r="I209" s="8"/>
      <c r="J209" s="10"/>
      <c r="K209" s="10">
        <f>=IF(A209="","",H209-J209)</f>
      </c>
      <c r="L209" s="9">
        <f>=IF(A209="","",IF(K209&lt;=0,"ÖDENDİ",IF(AND(I209&lt;&gt;"",I209&lt;TODAY()),"GECİKTİ","BEKLİYOR")))</f>
      </c>
      <c r="M209" s="9">
        <f>=IF(OR(A209="",I209=""),"",IF(K209&lt;=0,0,MAX(0,TODAY()-I209)))</f>
      </c>
    </row>
    <row r="210" spans="1:13" x14ac:dyDescent="0.25">
      <c r="A210" s="2"/>
      <c r="B210" s="2"/>
      <c r="C210" s="3"/>
      <c r="D210" s="4"/>
      <c r="E210" s="5"/>
      <c r="F210" s="6"/>
      <c r="G210" s="5">
        <f>=IF(E210="","",E210*F210/100)</f>
      </c>
      <c r="H210" s="5">
        <f>=IF(E210="","",E210+G210)</f>
      </c>
      <c r="I210" s="3"/>
      <c r="J210" s="5"/>
      <c r="K210" s="5">
        <f>=IF(A210="","",H210-J210)</f>
      </c>
      <c r="L210" s="4">
        <f>=IF(A210="","",IF(K210&lt;=0,"ÖDENDİ",IF(AND(I210&lt;&gt;"",I210&lt;TODAY()),"GECİKTİ","BEKLİYOR")))</f>
      </c>
      <c r="M210" s="4">
        <f>=IF(OR(A210="",I210=""),"",IF(K210&lt;=0,0,MAX(0,TODAY()-I210)))</f>
      </c>
    </row>
    <row r="211" spans="1:13" x14ac:dyDescent="0.25">
      <c r="A211" s="7"/>
      <c r="B211" s="7"/>
      <c r="C211" s="8"/>
      <c r="D211" s="9"/>
      <c r="E211" s="10"/>
      <c r="F211" s="11"/>
      <c r="G211" s="10">
        <f>=IF(E211="","",E211*F211/100)</f>
      </c>
      <c r="H211" s="10">
        <f>=IF(E211="","",E211+G211)</f>
      </c>
      <c r="I211" s="8"/>
      <c r="J211" s="10"/>
      <c r="K211" s="10">
        <f>=IF(A211="","",H211-J211)</f>
      </c>
      <c r="L211" s="9">
        <f>=IF(A211="","",IF(K211&lt;=0,"ÖDENDİ",IF(AND(I211&lt;&gt;"",I211&lt;TODAY()),"GECİKTİ","BEKLİYOR")))</f>
      </c>
      <c r="M211" s="9">
        <f>=IF(OR(A211="",I211=""),"",IF(K211&lt;=0,0,MAX(0,TODAY()-I211)))</f>
      </c>
    </row>
    <row r="212" spans="1:13" x14ac:dyDescent="0.25">
      <c r="A212" s="2"/>
      <c r="B212" s="2"/>
      <c r="C212" s="3"/>
      <c r="D212" s="4"/>
      <c r="E212" s="5"/>
      <c r="F212" s="6"/>
      <c r="G212" s="5">
        <f>=IF(E212="","",E212*F212/100)</f>
      </c>
      <c r="H212" s="5">
        <f>=IF(E212="","",E212+G212)</f>
      </c>
      <c r="I212" s="3"/>
      <c r="J212" s="5"/>
      <c r="K212" s="5">
        <f>=IF(A212="","",H212-J212)</f>
      </c>
      <c r="L212" s="4">
        <f>=IF(A212="","",IF(K212&lt;=0,"ÖDENDİ",IF(AND(I212&lt;&gt;"",I212&lt;TODAY()),"GECİKTİ","BEKLİYOR")))</f>
      </c>
      <c r="M212" s="4">
        <f>=IF(OR(A212="",I212=""),"",IF(K212&lt;=0,0,MAX(0,TODAY()-I212)))</f>
      </c>
    </row>
    <row r="213" spans="1:13" x14ac:dyDescent="0.25">
      <c r="A213" s="7"/>
      <c r="B213" s="7"/>
      <c r="C213" s="8"/>
      <c r="D213" s="9"/>
      <c r="E213" s="10"/>
      <c r="F213" s="11"/>
      <c r="G213" s="10">
        <f>=IF(E213="","",E213*F213/100)</f>
      </c>
      <c r="H213" s="10">
        <f>=IF(E213="","",E213+G213)</f>
      </c>
      <c r="I213" s="8"/>
      <c r="J213" s="10"/>
      <c r="K213" s="10">
        <f>=IF(A213="","",H213-J213)</f>
      </c>
      <c r="L213" s="9">
        <f>=IF(A213="","",IF(K213&lt;=0,"ÖDENDİ",IF(AND(I213&lt;&gt;"",I213&lt;TODAY()),"GECİKTİ","BEKLİYOR")))</f>
      </c>
      <c r="M213" s="9">
        <f>=IF(OR(A213="",I213=""),"",IF(K213&lt;=0,0,MAX(0,TODAY()-I213)))</f>
      </c>
    </row>
    <row r="214" spans="1:13" x14ac:dyDescent="0.25">
      <c r="A214" s="2"/>
      <c r="B214" s="2"/>
      <c r="C214" s="3"/>
      <c r="D214" s="4"/>
      <c r="E214" s="5"/>
      <c r="F214" s="6"/>
      <c r="G214" s="5">
        <f>=IF(E214="","",E214*F214/100)</f>
      </c>
      <c r="H214" s="5">
        <f>=IF(E214="","",E214+G214)</f>
      </c>
      <c r="I214" s="3"/>
      <c r="J214" s="5"/>
      <c r="K214" s="5">
        <f>=IF(A214="","",H214-J214)</f>
      </c>
      <c r="L214" s="4">
        <f>=IF(A214="","",IF(K214&lt;=0,"ÖDENDİ",IF(AND(I214&lt;&gt;"",I214&lt;TODAY()),"GECİKTİ","BEKLİYOR")))</f>
      </c>
      <c r="M214" s="4">
        <f>=IF(OR(A214="",I214=""),"",IF(K214&lt;=0,0,MAX(0,TODAY()-I214)))</f>
      </c>
    </row>
    <row r="215" spans="1:13" x14ac:dyDescent="0.25">
      <c r="A215" s="7"/>
      <c r="B215" s="7"/>
      <c r="C215" s="8"/>
      <c r="D215" s="9"/>
      <c r="E215" s="10"/>
      <c r="F215" s="11"/>
      <c r="G215" s="10">
        <f>=IF(E215="","",E215*F215/100)</f>
      </c>
      <c r="H215" s="10">
        <f>=IF(E215="","",E215+G215)</f>
      </c>
      <c r="I215" s="8"/>
      <c r="J215" s="10"/>
      <c r="K215" s="10">
        <f>=IF(A215="","",H215-J215)</f>
      </c>
      <c r="L215" s="9">
        <f>=IF(A215="","",IF(K215&lt;=0,"ÖDENDİ",IF(AND(I215&lt;&gt;"",I215&lt;TODAY()),"GECİKTİ","BEKLİYOR")))</f>
      </c>
      <c r="M215" s="9">
        <f>=IF(OR(A215="",I215=""),"",IF(K215&lt;=0,0,MAX(0,TODAY()-I215)))</f>
      </c>
    </row>
    <row r="216" spans="1:13" x14ac:dyDescent="0.25">
      <c r="A216" s="2"/>
      <c r="B216" s="2"/>
      <c r="C216" s="3"/>
      <c r="D216" s="4"/>
      <c r="E216" s="5"/>
      <c r="F216" s="6"/>
      <c r="G216" s="5">
        <f>=IF(E216="","",E216*F216/100)</f>
      </c>
      <c r="H216" s="5">
        <f>=IF(E216="","",E216+G216)</f>
      </c>
      <c r="I216" s="3"/>
      <c r="J216" s="5"/>
      <c r="K216" s="5">
        <f>=IF(A216="","",H216-J216)</f>
      </c>
      <c r="L216" s="4">
        <f>=IF(A216="","",IF(K216&lt;=0,"ÖDENDİ",IF(AND(I216&lt;&gt;"",I216&lt;TODAY()),"GECİKTİ","BEKLİYOR")))</f>
      </c>
      <c r="M216" s="4">
        <f>=IF(OR(A216="",I216=""),"",IF(K216&lt;=0,0,MAX(0,TODAY()-I216)))</f>
      </c>
    </row>
    <row r="217" spans="1:13" x14ac:dyDescent="0.25">
      <c r="A217" s="7"/>
      <c r="B217" s="7"/>
      <c r="C217" s="8"/>
      <c r="D217" s="9"/>
      <c r="E217" s="10"/>
      <c r="F217" s="11"/>
      <c r="G217" s="10">
        <f>=IF(E217="","",E217*F217/100)</f>
      </c>
      <c r="H217" s="10">
        <f>=IF(E217="","",E217+G217)</f>
      </c>
      <c r="I217" s="8"/>
      <c r="J217" s="10"/>
      <c r="K217" s="10">
        <f>=IF(A217="","",H217-J217)</f>
      </c>
      <c r="L217" s="9">
        <f>=IF(A217="","",IF(K217&lt;=0,"ÖDENDİ",IF(AND(I217&lt;&gt;"",I217&lt;TODAY()),"GECİKTİ","BEKLİYOR")))</f>
      </c>
      <c r="M217" s="9">
        <f>=IF(OR(A217="",I217=""),"",IF(K217&lt;=0,0,MAX(0,TODAY()-I217)))</f>
      </c>
    </row>
    <row r="218" spans="1:13" x14ac:dyDescent="0.25">
      <c r="A218" s="2"/>
      <c r="B218" s="2"/>
      <c r="C218" s="3"/>
      <c r="D218" s="4"/>
      <c r="E218" s="5"/>
      <c r="F218" s="6"/>
      <c r="G218" s="5">
        <f>=IF(E218="","",E218*F218/100)</f>
      </c>
      <c r="H218" s="5">
        <f>=IF(E218="","",E218+G218)</f>
      </c>
      <c r="I218" s="3"/>
      <c r="J218" s="5"/>
      <c r="K218" s="5">
        <f>=IF(A218="","",H218-J218)</f>
      </c>
      <c r="L218" s="4">
        <f>=IF(A218="","",IF(K218&lt;=0,"ÖDENDİ",IF(AND(I218&lt;&gt;"",I218&lt;TODAY()),"GECİKTİ","BEKLİYOR")))</f>
      </c>
      <c r="M218" s="4">
        <f>=IF(OR(A218="",I218=""),"",IF(K218&lt;=0,0,MAX(0,TODAY()-I218)))</f>
      </c>
    </row>
    <row r="219" spans="1:13" x14ac:dyDescent="0.25">
      <c r="A219" s="7"/>
      <c r="B219" s="7"/>
      <c r="C219" s="8"/>
      <c r="D219" s="9"/>
      <c r="E219" s="10"/>
      <c r="F219" s="11"/>
      <c r="G219" s="10">
        <f>=IF(E219="","",E219*F219/100)</f>
      </c>
      <c r="H219" s="10">
        <f>=IF(E219="","",E219+G219)</f>
      </c>
      <c r="I219" s="8"/>
      <c r="J219" s="10"/>
      <c r="K219" s="10">
        <f>=IF(A219="","",H219-J219)</f>
      </c>
      <c r="L219" s="9">
        <f>=IF(A219="","",IF(K219&lt;=0,"ÖDENDİ",IF(AND(I219&lt;&gt;"",I219&lt;TODAY()),"GECİKTİ","BEKLİYOR")))</f>
      </c>
      <c r="M219" s="9">
        <f>=IF(OR(A219="",I219=""),"",IF(K219&lt;=0,0,MAX(0,TODAY()-I219)))</f>
      </c>
    </row>
    <row r="220" spans="1:13" x14ac:dyDescent="0.25">
      <c r="A220" s="2"/>
      <c r="B220" s="2"/>
      <c r="C220" s="3"/>
      <c r="D220" s="4"/>
      <c r="E220" s="5"/>
      <c r="F220" s="6"/>
      <c r="G220" s="5">
        <f>=IF(E220="","",E220*F220/100)</f>
      </c>
      <c r="H220" s="5">
        <f>=IF(E220="","",E220+G220)</f>
      </c>
      <c r="I220" s="3"/>
      <c r="J220" s="5"/>
      <c r="K220" s="5">
        <f>=IF(A220="","",H220-J220)</f>
      </c>
      <c r="L220" s="4">
        <f>=IF(A220="","",IF(K220&lt;=0,"ÖDENDİ",IF(AND(I220&lt;&gt;"",I220&lt;TODAY()),"GECİKTİ","BEKLİYOR")))</f>
      </c>
      <c r="M220" s="4">
        <f>=IF(OR(A220="",I220=""),"",IF(K220&lt;=0,0,MAX(0,TODAY()-I220)))</f>
      </c>
    </row>
    <row r="221" spans="1:13" x14ac:dyDescent="0.25">
      <c r="A221" s="7"/>
      <c r="B221" s="7"/>
      <c r="C221" s="8"/>
      <c r="D221" s="9"/>
      <c r="E221" s="10"/>
      <c r="F221" s="11"/>
      <c r="G221" s="10">
        <f>=IF(E221="","",E221*F221/100)</f>
      </c>
      <c r="H221" s="10">
        <f>=IF(E221="","",E221+G221)</f>
      </c>
      <c r="I221" s="8"/>
      <c r="J221" s="10"/>
      <c r="K221" s="10">
        <f>=IF(A221="","",H221-J221)</f>
      </c>
      <c r="L221" s="9">
        <f>=IF(A221="","",IF(K221&lt;=0,"ÖDENDİ",IF(AND(I221&lt;&gt;"",I221&lt;TODAY()),"GECİKTİ","BEKLİYOR")))</f>
      </c>
      <c r="M221" s="9">
        <f>=IF(OR(A221="",I221=""),"",IF(K221&lt;=0,0,MAX(0,TODAY()-I221)))</f>
      </c>
    </row>
    <row r="222" spans="1:13" x14ac:dyDescent="0.25">
      <c r="A222" s="2"/>
      <c r="B222" s="2"/>
      <c r="C222" s="3"/>
      <c r="D222" s="4"/>
      <c r="E222" s="5"/>
      <c r="F222" s="6"/>
      <c r="G222" s="5">
        <f>=IF(E222="","",E222*F222/100)</f>
      </c>
      <c r="H222" s="5">
        <f>=IF(E222="","",E222+G222)</f>
      </c>
      <c r="I222" s="3"/>
      <c r="J222" s="5"/>
      <c r="K222" s="5">
        <f>=IF(A222="","",H222-J222)</f>
      </c>
      <c r="L222" s="4">
        <f>=IF(A222="","",IF(K222&lt;=0,"ÖDENDİ",IF(AND(I222&lt;&gt;"",I222&lt;TODAY()),"GECİKTİ","BEKLİYOR")))</f>
      </c>
      <c r="M222" s="4">
        <f>=IF(OR(A222="",I222=""),"",IF(K222&lt;=0,0,MAX(0,TODAY()-I222)))</f>
      </c>
    </row>
    <row r="223" spans="1:13" x14ac:dyDescent="0.25">
      <c r="A223" s="7"/>
      <c r="B223" s="7"/>
      <c r="C223" s="8"/>
      <c r="D223" s="9"/>
      <c r="E223" s="10"/>
      <c r="F223" s="11"/>
      <c r="G223" s="10">
        <f>=IF(E223="","",E223*F223/100)</f>
      </c>
      <c r="H223" s="10">
        <f>=IF(E223="","",E223+G223)</f>
      </c>
      <c r="I223" s="8"/>
      <c r="J223" s="10"/>
      <c r="K223" s="10">
        <f>=IF(A223="","",H223-J223)</f>
      </c>
      <c r="L223" s="9">
        <f>=IF(A223="","",IF(K223&lt;=0,"ÖDENDİ",IF(AND(I223&lt;&gt;"",I223&lt;TODAY()),"GECİKTİ","BEKLİYOR")))</f>
      </c>
      <c r="M223" s="9">
        <f>=IF(OR(A223="",I223=""),"",IF(K223&lt;=0,0,MAX(0,TODAY()-I223)))</f>
      </c>
    </row>
    <row r="224" spans="1:13" x14ac:dyDescent="0.25">
      <c r="A224" s="2"/>
      <c r="B224" s="2"/>
      <c r="C224" s="3"/>
      <c r="D224" s="4"/>
      <c r="E224" s="5"/>
      <c r="F224" s="6"/>
      <c r="G224" s="5">
        <f>=IF(E224="","",E224*F224/100)</f>
      </c>
      <c r="H224" s="5">
        <f>=IF(E224="","",E224+G224)</f>
      </c>
      <c r="I224" s="3"/>
      <c r="J224" s="5"/>
      <c r="K224" s="5">
        <f>=IF(A224="","",H224-J224)</f>
      </c>
      <c r="L224" s="4">
        <f>=IF(A224="","",IF(K224&lt;=0,"ÖDENDİ",IF(AND(I224&lt;&gt;"",I224&lt;TODAY()),"GECİKTİ","BEKLİYOR")))</f>
      </c>
      <c r="M224" s="4">
        <f>=IF(OR(A224="",I224=""),"",IF(K224&lt;=0,0,MAX(0,TODAY()-I224)))</f>
      </c>
    </row>
    <row r="225" spans="1:13" x14ac:dyDescent="0.25">
      <c r="A225" s="7"/>
      <c r="B225" s="7"/>
      <c r="C225" s="8"/>
      <c r="D225" s="9"/>
      <c r="E225" s="10"/>
      <c r="F225" s="11"/>
      <c r="G225" s="10">
        <f>=IF(E225="","",E225*F225/100)</f>
      </c>
      <c r="H225" s="10">
        <f>=IF(E225="","",E225+G225)</f>
      </c>
      <c r="I225" s="8"/>
      <c r="J225" s="10"/>
      <c r="K225" s="10">
        <f>=IF(A225="","",H225-J225)</f>
      </c>
      <c r="L225" s="9">
        <f>=IF(A225="","",IF(K225&lt;=0,"ÖDENDİ",IF(AND(I225&lt;&gt;"",I225&lt;TODAY()),"GECİKTİ","BEKLİYOR")))</f>
      </c>
      <c r="M225" s="9">
        <f>=IF(OR(A225="",I225=""),"",IF(K225&lt;=0,0,MAX(0,TODAY()-I225)))</f>
      </c>
    </row>
    <row r="226" spans="1:13" x14ac:dyDescent="0.25">
      <c r="A226" s="2"/>
      <c r="B226" s="2"/>
      <c r="C226" s="3"/>
      <c r="D226" s="4"/>
      <c r="E226" s="5"/>
      <c r="F226" s="6"/>
      <c r="G226" s="5">
        <f>=IF(E226="","",E226*F226/100)</f>
      </c>
      <c r="H226" s="5">
        <f>=IF(E226="","",E226+G226)</f>
      </c>
      <c r="I226" s="3"/>
      <c r="J226" s="5"/>
      <c r="K226" s="5">
        <f>=IF(A226="","",H226-J226)</f>
      </c>
      <c r="L226" s="4">
        <f>=IF(A226="","",IF(K226&lt;=0,"ÖDENDİ",IF(AND(I226&lt;&gt;"",I226&lt;TODAY()),"GECİKTİ","BEKLİYOR")))</f>
      </c>
      <c r="M226" s="4">
        <f>=IF(OR(A226="",I226=""),"",IF(K226&lt;=0,0,MAX(0,TODAY()-I226)))</f>
      </c>
    </row>
    <row r="227" spans="1:13" x14ac:dyDescent="0.25">
      <c r="A227" s="7"/>
      <c r="B227" s="7"/>
      <c r="C227" s="8"/>
      <c r="D227" s="9"/>
      <c r="E227" s="10"/>
      <c r="F227" s="11"/>
      <c r="G227" s="10">
        <f>=IF(E227="","",E227*F227/100)</f>
      </c>
      <c r="H227" s="10">
        <f>=IF(E227="","",E227+G227)</f>
      </c>
      <c r="I227" s="8"/>
      <c r="J227" s="10"/>
      <c r="K227" s="10">
        <f>=IF(A227="","",H227-J227)</f>
      </c>
      <c r="L227" s="9">
        <f>=IF(A227="","",IF(K227&lt;=0,"ÖDENDİ",IF(AND(I227&lt;&gt;"",I227&lt;TODAY()),"GECİKTİ","BEKLİYOR")))</f>
      </c>
      <c r="M227" s="9">
        <f>=IF(OR(A227="",I227=""),"",IF(K227&lt;=0,0,MAX(0,TODAY()-I227)))</f>
      </c>
    </row>
    <row r="228" spans="1:13" x14ac:dyDescent="0.25">
      <c r="A228" s="2"/>
      <c r="B228" s="2"/>
      <c r="C228" s="3"/>
      <c r="D228" s="4"/>
      <c r="E228" s="5"/>
      <c r="F228" s="6"/>
      <c r="G228" s="5">
        <f>=IF(E228="","",E228*F228/100)</f>
      </c>
      <c r="H228" s="5">
        <f>=IF(E228="","",E228+G228)</f>
      </c>
      <c r="I228" s="3"/>
      <c r="J228" s="5"/>
      <c r="K228" s="5">
        <f>=IF(A228="","",H228-J228)</f>
      </c>
      <c r="L228" s="4">
        <f>=IF(A228="","",IF(K228&lt;=0,"ÖDENDİ",IF(AND(I228&lt;&gt;"",I228&lt;TODAY()),"GECİKTİ","BEKLİYOR")))</f>
      </c>
      <c r="M228" s="4">
        <f>=IF(OR(A228="",I228=""),"",IF(K228&lt;=0,0,MAX(0,TODAY()-I228)))</f>
      </c>
    </row>
    <row r="229" spans="1:13" x14ac:dyDescent="0.25">
      <c r="A229" s="7"/>
      <c r="B229" s="7"/>
      <c r="C229" s="8"/>
      <c r="D229" s="9"/>
      <c r="E229" s="10"/>
      <c r="F229" s="11"/>
      <c r="G229" s="10">
        <f>=IF(E229="","",E229*F229/100)</f>
      </c>
      <c r="H229" s="10">
        <f>=IF(E229="","",E229+G229)</f>
      </c>
      <c r="I229" s="8"/>
      <c r="J229" s="10"/>
      <c r="K229" s="10">
        <f>=IF(A229="","",H229-J229)</f>
      </c>
      <c r="L229" s="9">
        <f>=IF(A229="","",IF(K229&lt;=0,"ÖDENDİ",IF(AND(I229&lt;&gt;"",I229&lt;TODAY()),"GECİKTİ","BEKLİYOR")))</f>
      </c>
      <c r="M229" s="9">
        <f>=IF(OR(A229="",I229=""),"",IF(K229&lt;=0,0,MAX(0,TODAY()-I229)))</f>
      </c>
    </row>
    <row r="230" spans="1:13" x14ac:dyDescent="0.25">
      <c r="A230" s="2"/>
      <c r="B230" s="2"/>
      <c r="C230" s="3"/>
      <c r="D230" s="4"/>
      <c r="E230" s="5"/>
      <c r="F230" s="6"/>
      <c r="G230" s="5">
        <f>=IF(E230="","",E230*F230/100)</f>
      </c>
      <c r="H230" s="5">
        <f>=IF(E230="","",E230+G230)</f>
      </c>
      <c r="I230" s="3"/>
      <c r="J230" s="5"/>
      <c r="K230" s="5">
        <f>=IF(A230="","",H230-J230)</f>
      </c>
      <c r="L230" s="4">
        <f>=IF(A230="","",IF(K230&lt;=0,"ÖDENDİ",IF(AND(I230&lt;&gt;"",I230&lt;TODAY()),"GECİKTİ","BEKLİYOR")))</f>
      </c>
      <c r="M230" s="4">
        <f>=IF(OR(A230="",I230=""),"",IF(K230&lt;=0,0,MAX(0,TODAY()-I230)))</f>
      </c>
    </row>
    <row r="231" spans="1:13" x14ac:dyDescent="0.25">
      <c r="A231" s="7"/>
      <c r="B231" s="7"/>
      <c r="C231" s="8"/>
      <c r="D231" s="9"/>
      <c r="E231" s="10"/>
      <c r="F231" s="11"/>
      <c r="G231" s="10">
        <f>=IF(E231="","",E231*F231/100)</f>
      </c>
      <c r="H231" s="10">
        <f>=IF(E231="","",E231+G231)</f>
      </c>
      <c r="I231" s="8"/>
      <c r="J231" s="10"/>
      <c r="K231" s="10">
        <f>=IF(A231="","",H231-J231)</f>
      </c>
      <c r="L231" s="9">
        <f>=IF(A231="","",IF(K231&lt;=0,"ÖDENDİ",IF(AND(I231&lt;&gt;"",I231&lt;TODAY()),"GECİKTİ","BEKLİYOR")))</f>
      </c>
      <c r="M231" s="9">
        <f>=IF(OR(A231="",I231=""),"",IF(K231&lt;=0,0,MAX(0,TODAY()-I231)))</f>
      </c>
    </row>
    <row r="232" spans="1:13" x14ac:dyDescent="0.25">
      <c r="A232" s="2"/>
      <c r="B232" s="2"/>
      <c r="C232" s="3"/>
      <c r="D232" s="4"/>
      <c r="E232" s="5"/>
      <c r="F232" s="6"/>
      <c r="G232" s="5">
        <f>=IF(E232="","",E232*F232/100)</f>
      </c>
      <c r="H232" s="5">
        <f>=IF(E232="","",E232+G232)</f>
      </c>
      <c r="I232" s="3"/>
      <c r="J232" s="5"/>
      <c r="K232" s="5">
        <f>=IF(A232="","",H232-J232)</f>
      </c>
      <c r="L232" s="4">
        <f>=IF(A232="","",IF(K232&lt;=0,"ÖDENDİ",IF(AND(I232&lt;&gt;"",I232&lt;TODAY()),"GECİKTİ","BEKLİYOR")))</f>
      </c>
      <c r="M232" s="4">
        <f>=IF(OR(A232="",I232=""),"",IF(K232&lt;=0,0,MAX(0,TODAY()-I232)))</f>
      </c>
    </row>
    <row r="233" spans="1:13" x14ac:dyDescent="0.25">
      <c r="A233" s="7"/>
      <c r="B233" s="7"/>
      <c r="C233" s="8"/>
      <c r="D233" s="9"/>
      <c r="E233" s="10"/>
      <c r="F233" s="11"/>
      <c r="G233" s="10">
        <f>=IF(E233="","",E233*F233/100)</f>
      </c>
      <c r="H233" s="10">
        <f>=IF(E233="","",E233+G233)</f>
      </c>
      <c r="I233" s="8"/>
      <c r="J233" s="10"/>
      <c r="K233" s="10">
        <f>=IF(A233="","",H233-J233)</f>
      </c>
      <c r="L233" s="9">
        <f>=IF(A233="","",IF(K233&lt;=0,"ÖDENDİ",IF(AND(I233&lt;&gt;"",I233&lt;TODAY()),"GECİKTİ","BEKLİYOR")))</f>
      </c>
      <c r="M233" s="9">
        <f>=IF(OR(A233="",I233=""),"",IF(K233&lt;=0,0,MAX(0,TODAY()-I233)))</f>
      </c>
    </row>
    <row r="234" spans="1:13" x14ac:dyDescent="0.25">
      <c r="A234" s="2"/>
      <c r="B234" s="2"/>
      <c r="C234" s="3"/>
      <c r="D234" s="4"/>
      <c r="E234" s="5"/>
      <c r="F234" s="6"/>
      <c r="G234" s="5">
        <f>=IF(E234="","",E234*F234/100)</f>
      </c>
      <c r="H234" s="5">
        <f>=IF(E234="","",E234+G234)</f>
      </c>
      <c r="I234" s="3"/>
      <c r="J234" s="5"/>
      <c r="K234" s="5">
        <f>=IF(A234="","",H234-J234)</f>
      </c>
      <c r="L234" s="4">
        <f>=IF(A234="","",IF(K234&lt;=0,"ÖDENDİ",IF(AND(I234&lt;&gt;"",I234&lt;TODAY()),"GECİKTİ","BEKLİYOR")))</f>
      </c>
      <c r="M234" s="4">
        <f>=IF(OR(A234="",I234=""),"",IF(K234&lt;=0,0,MAX(0,TODAY()-I234)))</f>
      </c>
    </row>
    <row r="235" spans="1:13" x14ac:dyDescent="0.25">
      <c r="A235" s="7"/>
      <c r="B235" s="7"/>
      <c r="C235" s="8"/>
      <c r="D235" s="9"/>
      <c r="E235" s="10"/>
      <c r="F235" s="11"/>
      <c r="G235" s="10">
        <f>=IF(E235="","",E235*F235/100)</f>
      </c>
      <c r="H235" s="10">
        <f>=IF(E235="","",E235+G235)</f>
      </c>
      <c r="I235" s="8"/>
      <c r="J235" s="10"/>
      <c r="K235" s="10">
        <f>=IF(A235="","",H235-J235)</f>
      </c>
      <c r="L235" s="9">
        <f>=IF(A235="","",IF(K235&lt;=0,"ÖDENDİ",IF(AND(I235&lt;&gt;"",I235&lt;TODAY()),"GECİKTİ","BEKLİYOR")))</f>
      </c>
      <c r="M235" s="9">
        <f>=IF(OR(A235="",I235=""),"",IF(K235&lt;=0,0,MAX(0,TODAY()-I235)))</f>
      </c>
    </row>
    <row r="236" spans="1:13" x14ac:dyDescent="0.25">
      <c r="A236" s="2"/>
      <c r="B236" s="2"/>
      <c r="C236" s="3"/>
      <c r="D236" s="4"/>
      <c r="E236" s="5"/>
      <c r="F236" s="6"/>
      <c r="G236" s="5">
        <f>=IF(E236="","",E236*F236/100)</f>
      </c>
      <c r="H236" s="5">
        <f>=IF(E236="","",E236+G236)</f>
      </c>
      <c r="I236" s="3"/>
      <c r="J236" s="5"/>
      <c r="K236" s="5">
        <f>=IF(A236="","",H236-J236)</f>
      </c>
      <c r="L236" s="4">
        <f>=IF(A236="","",IF(K236&lt;=0,"ÖDENDİ",IF(AND(I236&lt;&gt;"",I236&lt;TODAY()),"GECİKTİ","BEKLİYOR")))</f>
      </c>
      <c r="M236" s="4">
        <f>=IF(OR(A236="",I236=""),"",IF(K236&lt;=0,0,MAX(0,TODAY()-I236)))</f>
      </c>
    </row>
    <row r="237" spans="1:13" x14ac:dyDescent="0.25">
      <c r="A237" s="7"/>
      <c r="B237" s="7"/>
      <c r="C237" s="8"/>
      <c r="D237" s="9"/>
      <c r="E237" s="10"/>
      <c r="F237" s="11"/>
      <c r="G237" s="10">
        <f>=IF(E237="","",E237*F237/100)</f>
      </c>
      <c r="H237" s="10">
        <f>=IF(E237="","",E237+G237)</f>
      </c>
      <c r="I237" s="8"/>
      <c r="J237" s="10"/>
      <c r="K237" s="10">
        <f>=IF(A237="","",H237-J237)</f>
      </c>
      <c r="L237" s="9">
        <f>=IF(A237="","",IF(K237&lt;=0,"ÖDENDİ",IF(AND(I237&lt;&gt;"",I237&lt;TODAY()),"GECİKTİ","BEKLİYOR")))</f>
      </c>
      <c r="M237" s="9">
        <f>=IF(OR(A237="",I237=""),"",IF(K237&lt;=0,0,MAX(0,TODAY()-I237)))</f>
      </c>
    </row>
    <row r="238" spans="1:13" x14ac:dyDescent="0.25">
      <c r="A238" s="2"/>
      <c r="B238" s="2"/>
      <c r="C238" s="3"/>
      <c r="D238" s="4"/>
      <c r="E238" s="5"/>
      <c r="F238" s="6"/>
      <c r="G238" s="5">
        <f>=IF(E238="","",E238*F238/100)</f>
      </c>
      <c r="H238" s="5">
        <f>=IF(E238="","",E238+G238)</f>
      </c>
      <c r="I238" s="3"/>
      <c r="J238" s="5"/>
      <c r="K238" s="5">
        <f>=IF(A238="","",H238-J238)</f>
      </c>
      <c r="L238" s="4">
        <f>=IF(A238="","",IF(K238&lt;=0,"ÖDENDİ",IF(AND(I238&lt;&gt;"",I238&lt;TODAY()),"GECİKTİ","BEKLİYOR")))</f>
      </c>
      <c r="M238" s="4">
        <f>=IF(OR(A238="",I238=""),"",IF(K238&lt;=0,0,MAX(0,TODAY()-I238)))</f>
      </c>
    </row>
    <row r="239" spans="1:13" x14ac:dyDescent="0.25">
      <c r="A239" s="7"/>
      <c r="B239" s="7"/>
      <c r="C239" s="8"/>
      <c r="D239" s="9"/>
      <c r="E239" s="10"/>
      <c r="F239" s="11"/>
      <c r="G239" s="10">
        <f>=IF(E239="","",E239*F239/100)</f>
      </c>
      <c r="H239" s="10">
        <f>=IF(E239="","",E239+G239)</f>
      </c>
      <c r="I239" s="8"/>
      <c r="J239" s="10"/>
      <c r="K239" s="10">
        <f>=IF(A239="","",H239-J239)</f>
      </c>
      <c r="L239" s="9">
        <f>=IF(A239="","",IF(K239&lt;=0,"ÖDENDİ",IF(AND(I239&lt;&gt;"",I239&lt;TODAY()),"GECİKTİ","BEKLİYOR")))</f>
      </c>
      <c r="M239" s="9">
        <f>=IF(OR(A239="",I239=""),"",IF(K239&lt;=0,0,MAX(0,TODAY()-I239)))</f>
      </c>
    </row>
    <row r="240" spans="1:13" x14ac:dyDescent="0.25">
      <c r="A240" s="2"/>
      <c r="B240" s="2"/>
      <c r="C240" s="3"/>
      <c r="D240" s="4"/>
      <c r="E240" s="5"/>
      <c r="F240" s="6"/>
      <c r="G240" s="5">
        <f>=IF(E240="","",E240*F240/100)</f>
      </c>
      <c r="H240" s="5">
        <f>=IF(E240="","",E240+G240)</f>
      </c>
      <c r="I240" s="3"/>
      <c r="J240" s="5"/>
      <c r="K240" s="5">
        <f>=IF(A240="","",H240-J240)</f>
      </c>
      <c r="L240" s="4">
        <f>=IF(A240="","",IF(K240&lt;=0,"ÖDENDİ",IF(AND(I240&lt;&gt;"",I240&lt;TODAY()),"GECİKTİ","BEKLİYOR")))</f>
      </c>
      <c r="M240" s="4">
        <f>=IF(OR(A240="",I240=""),"",IF(K240&lt;=0,0,MAX(0,TODAY()-I240)))</f>
      </c>
    </row>
    <row r="241" spans="1:13" x14ac:dyDescent="0.25">
      <c r="A241" s="7"/>
      <c r="B241" s="7"/>
      <c r="C241" s="8"/>
      <c r="D241" s="9"/>
      <c r="E241" s="10"/>
      <c r="F241" s="11"/>
      <c r="G241" s="10">
        <f>=IF(E241="","",E241*F241/100)</f>
      </c>
      <c r="H241" s="10">
        <f>=IF(E241="","",E241+G241)</f>
      </c>
      <c r="I241" s="8"/>
      <c r="J241" s="10"/>
      <c r="K241" s="10">
        <f>=IF(A241="","",H241-J241)</f>
      </c>
      <c r="L241" s="9">
        <f>=IF(A241="","",IF(K241&lt;=0,"ÖDENDİ",IF(AND(I241&lt;&gt;"",I241&lt;TODAY()),"GECİKTİ","BEKLİYOR")))</f>
      </c>
      <c r="M241" s="9">
        <f>=IF(OR(A241="",I241=""),"",IF(K241&lt;=0,0,MAX(0,TODAY()-I241)))</f>
      </c>
    </row>
    <row r="242" spans="1:13" x14ac:dyDescent="0.25">
      <c r="A242" s="2"/>
      <c r="B242" s="2"/>
      <c r="C242" s="3"/>
      <c r="D242" s="4"/>
      <c r="E242" s="5"/>
      <c r="F242" s="6"/>
      <c r="G242" s="5">
        <f>=IF(E242="","",E242*F242/100)</f>
      </c>
      <c r="H242" s="5">
        <f>=IF(E242="","",E242+G242)</f>
      </c>
      <c r="I242" s="3"/>
      <c r="J242" s="5"/>
      <c r="K242" s="5">
        <f>=IF(A242="","",H242-J242)</f>
      </c>
      <c r="L242" s="4">
        <f>=IF(A242="","",IF(K242&lt;=0,"ÖDENDİ",IF(AND(I242&lt;&gt;"",I242&lt;TODAY()),"GECİKTİ","BEKLİYOR")))</f>
      </c>
      <c r="M242" s="4">
        <f>=IF(OR(A242="",I242=""),"",IF(K242&lt;=0,0,MAX(0,TODAY()-I242)))</f>
      </c>
    </row>
    <row r="243" spans="1:13" x14ac:dyDescent="0.25">
      <c r="A243" s="7"/>
      <c r="B243" s="7"/>
      <c r="C243" s="8"/>
      <c r="D243" s="9"/>
      <c r="E243" s="10"/>
      <c r="F243" s="11"/>
      <c r="G243" s="10">
        <f>=IF(E243="","",E243*F243/100)</f>
      </c>
      <c r="H243" s="10">
        <f>=IF(E243="","",E243+G243)</f>
      </c>
      <c r="I243" s="8"/>
      <c r="J243" s="10"/>
      <c r="K243" s="10">
        <f>=IF(A243="","",H243-J243)</f>
      </c>
      <c r="L243" s="9">
        <f>=IF(A243="","",IF(K243&lt;=0,"ÖDENDİ",IF(AND(I243&lt;&gt;"",I243&lt;TODAY()),"GECİKTİ","BEKLİYOR")))</f>
      </c>
      <c r="M243" s="9">
        <f>=IF(OR(A243="",I243=""),"",IF(K243&lt;=0,0,MAX(0,TODAY()-I243)))</f>
      </c>
    </row>
    <row r="244" spans="1:13" x14ac:dyDescent="0.25">
      <c r="A244" s="2"/>
      <c r="B244" s="2"/>
      <c r="C244" s="3"/>
      <c r="D244" s="4"/>
      <c r="E244" s="5"/>
      <c r="F244" s="6"/>
      <c r="G244" s="5">
        <f>=IF(E244="","",E244*F244/100)</f>
      </c>
      <c r="H244" s="5">
        <f>=IF(E244="","",E244+G244)</f>
      </c>
      <c r="I244" s="3"/>
      <c r="J244" s="5"/>
      <c r="K244" s="5">
        <f>=IF(A244="","",H244-J244)</f>
      </c>
      <c r="L244" s="4">
        <f>=IF(A244="","",IF(K244&lt;=0,"ÖDENDİ",IF(AND(I244&lt;&gt;"",I244&lt;TODAY()),"GECİKTİ","BEKLİYOR")))</f>
      </c>
      <c r="M244" s="4">
        <f>=IF(OR(A244="",I244=""),"",IF(K244&lt;=0,0,MAX(0,TODAY()-I244)))</f>
      </c>
    </row>
    <row r="245" spans="1:13" x14ac:dyDescent="0.25">
      <c r="A245" s="7"/>
      <c r="B245" s="7"/>
      <c r="C245" s="8"/>
      <c r="D245" s="9"/>
      <c r="E245" s="10"/>
      <c r="F245" s="11"/>
      <c r="G245" s="10">
        <f>=IF(E245="","",E245*F245/100)</f>
      </c>
      <c r="H245" s="10">
        <f>=IF(E245="","",E245+G245)</f>
      </c>
      <c r="I245" s="8"/>
      <c r="J245" s="10"/>
      <c r="K245" s="10">
        <f>=IF(A245="","",H245-J245)</f>
      </c>
      <c r="L245" s="9">
        <f>=IF(A245="","",IF(K245&lt;=0,"ÖDENDİ",IF(AND(I245&lt;&gt;"",I245&lt;TODAY()),"GECİKTİ","BEKLİYOR")))</f>
      </c>
      <c r="M245" s="9">
        <f>=IF(OR(A245="",I245=""),"",IF(K245&lt;=0,0,MAX(0,TODAY()-I245)))</f>
      </c>
    </row>
    <row r="246" spans="1:13" x14ac:dyDescent="0.25">
      <c r="A246" s="2"/>
      <c r="B246" s="2"/>
      <c r="C246" s="3"/>
      <c r="D246" s="4"/>
      <c r="E246" s="5"/>
      <c r="F246" s="6"/>
      <c r="G246" s="5">
        <f>=IF(E246="","",E246*F246/100)</f>
      </c>
      <c r="H246" s="5">
        <f>=IF(E246="","",E246+G246)</f>
      </c>
      <c r="I246" s="3"/>
      <c r="J246" s="5"/>
      <c r="K246" s="5">
        <f>=IF(A246="","",H246-J246)</f>
      </c>
      <c r="L246" s="4">
        <f>=IF(A246="","",IF(K246&lt;=0,"ÖDENDİ",IF(AND(I246&lt;&gt;"",I246&lt;TODAY()),"GECİKTİ","BEKLİYOR")))</f>
      </c>
      <c r="M246" s="4">
        <f>=IF(OR(A246="",I246=""),"",IF(K246&lt;=0,0,MAX(0,TODAY()-I246)))</f>
      </c>
    </row>
    <row r="247" spans="1:13" x14ac:dyDescent="0.25">
      <c r="A247" s="7"/>
      <c r="B247" s="7"/>
      <c r="C247" s="8"/>
      <c r="D247" s="9"/>
      <c r="E247" s="10"/>
      <c r="F247" s="11"/>
      <c r="G247" s="10">
        <f>=IF(E247="","",E247*F247/100)</f>
      </c>
      <c r="H247" s="10">
        <f>=IF(E247="","",E247+G247)</f>
      </c>
      <c r="I247" s="8"/>
      <c r="J247" s="10"/>
      <c r="K247" s="10">
        <f>=IF(A247="","",H247-J247)</f>
      </c>
      <c r="L247" s="9">
        <f>=IF(A247="","",IF(K247&lt;=0,"ÖDENDİ",IF(AND(I247&lt;&gt;"",I247&lt;TODAY()),"GECİKTİ","BEKLİYOR")))</f>
      </c>
      <c r="M247" s="9">
        <f>=IF(OR(A247="",I247=""),"",IF(K247&lt;=0,0,MAX(0,TODAY()-I247)))</f>
      </c>
    </row>
    <row r="248" spans="1:13" x14ac:dyDescent="0.25">
      <c r="A248" s="2"/>
      <c r="B248" s="2"/>
      <c r="C248" s="3"/>
      <c r="D248" s="4"/>
      <c r="E248" s="5"/>
      <c r="F248" s="6"/>
      <c r="G248" s="5">
        <f>=IF(E248="","",E248*F248/100)</f>
      </c>
      <c r="H248" s="5">
        <f>=IF(E248="","",E248+G248)</f>
      </c>
      <c r="I248" s="3"/>
      <c r="J248" s="5"/>
      <c r="K248" s="5">
        <f>=IF(A248="","",H248-J248)</f>
      </c>
      <c r="L248" s="4">
        <f>=IF(A248="","",IF(K248&lt;=0,"ÖDENDİ",IF(AND(I248&lt;&gt;"",I248&lt;TODAY()),"GECİKTİ","BEKLİYOR")))</f>
      </c>
      <c r="M248" s="4">
        <f>=IF(OR(A248="",I248=""),"",IF(K248&lt;=0,0,MAX(0,TODAY()-I248)))</f>
      </c>
    </row>
    <row r="249" spans="1:13" x14ac:dyDescent="0.25">
      <c r="A249" s="7"/>
      <c r="B249" s="7"/>
      <c r="C249" s="8"/>
      <c r="D249" s="9"/>
      <c r="E249" s="10"/>
      <c r="F249" s="11"/>
      <c r="G249" s="10">
        <f>=IF(E249="","",E249*F249/100)</f>
      </c>
      <c r="H249" s="10">
        <f>=IF(E249="","",E249+G249)</f>
      </c>
      <c r="I249" s="8"/>
      <c r="J249" s="10"/>
      <c r="K249" s="10">
        <f>=IF(A249="","",H249-J249)</f>
      </c>
      <c r="L249" s="9">
        <f>=IF(A249="","",IF(K249&lt;=0,"ÖDENDİ",IF(AND(I249&lt;&gt;"",I249&lt;TODAY()),"GECİKTİ","BEKLİYOR")))</f>
      </c>
      <c r="M249" s="9">
        <f>=IF(OR(A249="",I249=""),"",IF(K249&lt;=0,0,MAX(0,TODAY()-I249)))</f>
      </c>
    </row>
    <row r="250" spans="1:13" x14ac:dyDescent="0.25">
      <c r="A250" s="2"/>
      <c r="B250" s="2"/>
      <c r="C250" s="3"/>
      <c r="D250" s="4"/>
      <c r="E250" s="5"/>
      <c r="F250" s="6"/>
      <c r="G250" s="5">
        <f>=IF(E250="","",E250*F250/100)</f>
      </c>
      <c r="H250" s="5">
        <f>=IF(E250="","",E250+G250)</f>
      </c>
      <c r="I250" s="3"/>
      <c r="J250" s="5"/>
      <c r="K250" s="5">
        <f>=IF(A250="","",H250-J250)</f>
      </c>
      <c r="L250" s="4">
        <f>=IF(A250="","",IF(K250&lt;=0,"ÖDENDİ",IF(AND(I250&lt;&gt;"",I250&lt;TODAY()),"GECİKTİ","BEKLİYOR")))</f>
      </c>
      <c r="M250" s="4">
        <f>=IF(OR(A250="",I250=""),"",IF(K250&lt;=0,0,MAX(0,TODAY()-I250)))</f>
      </c>
    </row>
    <row r="251" spans="1:13" x14ac:dyDescent="0.25">
      <c r="A251" s="7"/>
      <c r="B251" s="7"/>
      <c r="C251" s="8"/>
      <c r="D251" s="9"/>
      <c r="E251" s="10"/>
      <c r="F251" s="11"/>
      <c r="G251" s="10">
        <f>=IF(E251="","",E251*F251/100)</f>
      </c>
      <c r="H251" s="10">
        <f>=IF(E251="","",E251+G251)</f>
      </c>
      <c r="I251" s="8"/>
      <c r="J251" s="10"/>
      <c r="K251" s="10">
        <f>=IF(A251="","",H251-J251)</f>
      </c>
      <c r="L251" s="9">
        <f>=IF(A251="","",IF(K251&lt;=0,"ÖDENDİ",IF(AND(I251&lt;&gt;"",I251&lt;TODAY()),"GECİKTİ","BEKLİYOR")))</f>
      </c>
      <c r="M251" s="9">
        <f>=IF(OR(A251="",I251=""),"",IF(K251&lt;=0,0,MAX(0,TODAY()-I251)))</f>
      </c>
    </row>
    <row r="252" spans="1:13" x14ac:dyDescent="0.25">
      <c r="A252" s="2"/>
      <c r="B252" s="2"/>
      <c r="C252" s="3"/>
      <c r="D252" s="4"/>
      <c r="E252" s="5"/>
      <c r="F252" s="6"/>
      <c r="G252" s="5">
        <f>=IF(E252="","",E252*F252/100)</f>
      </c>
      <c r="H252" s="5">
        <f>=IF(E252="","",E252+G252)</f>
      </c>
      <c r="I252" s="3"/>
      <c r="J252" s="5"/>
      <c r="K252" s="5">
        <f>=IF(A252="","",H252-J252)</f>
      </c>
      <c r="L252" s="4">
        <f>=IF(A252="","",IF(K252&lt;=0,"ÖDENDİ",IF(AND(I252&lt;&gt;"",I252&lt;TODAY()),"GECİKTİ","BEKLİYOR")))</f>
      </c>
      <c r="M252" s="4">
        <f>=IF(OR(A252="",I252=""),"",IF(K252&lt;=0,0,MAX(0,TODAY()-I252)))</f>
      </c>
    </row>
    <row r="253" spans="1:13" x14ac:dyDescent="0.25">
      <c r="A253" s="7"/>
      <c r="B253" s="7"/>
      <c r="C253" s="8"/>
      <c r="D253" s="9"/>
      <c r="E253" s="10"/>
      <c r="F253" s="11"/>
      <c r="G253" s="10">
        <f>=IF(E253="","",E253*F253/100)</f>
      </c>
      <c r="H253" s="10">
        <f>=IF(E253="","",E253+G253)</f>
      </c>
      <c r="I253" s="8"/>
      <c r="J253" s="10"/>
      <c r="K253" s="10">
        <f>=IF(A253="","",H253-J253)</f>
      </c>
      <c r="L253" s="9">
        <f>=IF(A253="","",IF(K253&lt;=0,"ÖDENDİ",IF(AND(I253&lt;&gt;"",I253&lt;TODAY()),"GECİKTİ","BEKLİYOR")))</f>
      </c>
      <c r="M253" s="9">
        <f>=IF(OR(A253="",I253=""),"",IF(K253&lt;=0,0,MAX(0,TODAY()-I253)))</f>
      </c>
    </row>
    <row r="254" spans="1:13" x14ac:dyDescent="0.25">
      <c r="A254" s="2"/>
      <c r="B254" s="2"/>
      <c r="C254" s="3"/>
      <c r="D254" s="4"/>
      <c r="E254" s="5"/>
      <c r="F254" s="6"/>
      <c r="G254" s="5">
        <f>=IF(E254="","",E254*F254/100)</f>
      </c>
      <c r="H254" s="5">
        <f>=IF(E254="","",E254+G254)</f>
      </c>
      <c r="I254" s="3"/>
      <c r="J254" s="5"/>
      <c r="K254" s="5">
        <f>=IF(A254="","",H254-J254)</f>
      </c>
      <c r="L254" s="4">
        <f>=IF(A254="","",IF(K254&lt;=0,"ÖDENDİ",IF(AND(I254&lt;&gt;"",I254&lt;TODAY()),"GECİKTİ","BEKLİYOR")))</f>
      </c>
      <c r="M254" s="4">
        <f>=IF(OR(A254="",I254=""),"",IF(K254&lt;=0,0,MAX(0,TODAY()-I254)))</f>
      </c>
    </row>
    <row r="255" spans="1:13" x14ac:dyDescent="0.25">
      <c r="A255" s="7"/>
      <c r="B255" s="7"/>
      <c r="C255" s="8"/>
      <c r="D255" s="9"/>
      <c r="E255" s="10"/>
      <c r="F255" s="11"/>
      <c r="G255" s="10">
        <f>=IF(E255="","",E255*F255/100)</f>
      </c>
      <c r="H255" s="10">
        <f>=IF(E255="","",E255+G255)</f>
      </c>
      <c r="I255" s="8"/>
      <c r="J255" s="10"/>
      <c r="K255" s="10">
        <f>=IF(A255="","",H255-J255)</f>
      </c>
      <c r="L255" s="9">
        <f>=IF(A255="","",IF(K255&lt;=0,"ÖDENDİ",IF(AND(I255&lt;&gt;"",I255&lt;TODAY()),"GECİKTİ","BEKLİYOR")))</f>
      </c>
      <c r="M255" s="9">
        <f>=IF(OR(A255="",I255=""),"",IF(K255&lt;=0,0,MAX(0,TODAY()-I255)))</f>
      </c>
    </row>
    <row r="256" spans="1:13" x14ac:dyDescent="0.25">
      <c r="A256" s="2"/>
      <c r="B256" s="2"/>
      <c r="C256" s="3"/>
      <c r="D256" s="4"/>
      <c r="E256" s="5"/>
      <c r="F256" s="6"/>
      <c r="G256" s="5">
        <f>=IF(E256="","",E256*F256/100)</f>
      </c>
      <c r="H256" s="5">
        <f>=IF(E256="","",E256+G256)</f>
      </c>
      <c r="I256" s="3"/>
      <c r="J256" s="5"/>
      <c r="K256" s="5">
        <f>=IF(A256="","",H256-J256)</f>
      </c>
      <c r="L256" s="4">
        <f>=IF(A256="","",IF(K256&lt;=0,"ÖDENDİ",IF(AND(I256&lt;&gt;"",I256&lt;TODAY()),"GECİKTİ","BEKLİYOR")))</f>
      </c>
      <c r="M256" s="4">
        <f>=IF(OR(A256="",I256=""),"",IF(K256&lt;=0,0,MAX(0,TODAY()-I256)))</f>
      </c>
    </row>
    <row r="257" spans="1:13" x14ac:dyDescent="0.25">
      <c r="A257" s="7"/>
      <c r="B257" s="7"/>
      <c r="C257" s="8"/>
      <c r="D257" s="9"/>
      <c r="E257" s="10"/>
      <c r="F257" s="11"/>
      <c r="G257" s="10">
        <f>=IF(E257="","",E257*F257/100)</f>
      </c>
      <c r="H257" s="10">
        <f>=IF(E257="","",E257+G257)</f>
      </c>
      <c r="I257" s="8"/>
      <c r="J257" s="10"/>
      <c r="K257" s="10">
        <f>=IF(A257="","",H257-J257)</f>
      </c>
      <c r="L257" s="9">
        <f>=IF(A257="","",IF(K257&lt;=0,"ÖDENDİ",IF(AND(I257&lt;&gt;"",I257&lt;TODAY()),"GECİKTİ","BEKLİYOR")))</f>
      </c>
      <c r="M257" s="9">
        <f>=IF(OR(A257="",I257=""),"",IF(K257&lt;=0,0,MAX(0,TODAY()-I257)))</f>
      </c>
    </row>
    <row r="258" spans="1:13" x14ac:dyDescent="0.25">
      <c r="A258" s="2"/>
      <c r="B258" s="2"/>
      <c r="C258" s="3"/>
      <c r="D258" s="4"/>
      <c r="E258" s="5"/>
      <c r="F258" s="6"/>
      <c r="G258" s="5">
        <f>=IF(E258="","",E258*F258/100)</f>
      </c>
      <c r="H258" s="5">
        <f>=IF(E258="","",E258+G258)</f>
      </c>
      <c r="I258" s="3"/>
      <c r="J258" s="5"/>
      <c r="K258" s="5">
        <f>=IF(A258="","",H258-J258)</f>
      </c>
      <c r="L258" s="4">
        <f>=IF(A258="","",IF(K258&lt;=0,"ÖDENDİ",IF(AND(I258&lt;&gt;"",I258&lt;TODAY()),"GECİKTİ","BEKLİYOR")))</f>
      </c>
      <c r="M258" s="4">
        <f>=IF(OR(A258="",I258=""),"",IF(K258&lt;=0,0,MAX(0,TODAY()-I258)))</f>
      </c>
    </row>
    <row r="259" spans="1:13" x14ac:dyDescent="0.25">
      <c r="A259" s="7"/>
      <c r="B259" s="7"/>
      <c r="C259" s="8"/>
      <c r="D259" s="9"/>
      <c r="E259" s="10"/>
      <c r="F259" s="11"/>
      <c r="G259" s="10">
        <f>=IF(E259="","",E259*F259/100)</f>
      </c>
      <c r="H259" s="10">
        <f>=IF(E259="","",E259+G259)</f>
      </c>
      <c r="I259" s="8"/>
      <c r="J259" s="10"/>
      <c r="K259" s="10">
        <f>=IF(A259="","",H259-J259)</f>
      </c>
      <c r="L259" s="9">
        <f>=IF(A259="","",IF(K259&lt;=0,"ÖDENDİ",IF(AND(I259&lt;&gt;"",I259&lt;TODAY()),"GECİKTİ","BEKLİYOR")))</f>
      </c>
      <c r="M259" s="9">
        <f>=IF(OR(A259="",I259=""),"",IF(K259&lt;=0,0,MAX(0,TODAY()-I259)))</f>
      </c>
    </row>
    <row r="260" spans="1:13" x14ac:dyDescent="0.25">
      <c r="A260" s="2"/>
      <c r="B260" s="2"/>
      <c r="C260" s="3"/>
      <c r="D260" s="4"/>
      <c r="E260" s="5"/>
      <c r="F260" s="6"/>
      <c r="G260" s="5">
        <f>=IF(E260="","",E260*F260/100)</f>
      </c>
      <c r="H260" s="5">
        <f>=IF(E260="","",E260+G260)</f>
      </c>
      <c r="I260" s="3"/>
      <c r="J260" s="5"/>
      <c r="K260" s="5">
        <f>=IF(A260="","",H260-J260)</f>
      </c>
      <c r="L260" s="4">
        <f>=IF(A260="","",IF(K260&lt;=0,"ÖDENDİ",IF(AND(I260&lt;&gt;"",I260&lt;TODAY()),"GECİKTİ","BEKLİYOR")))</f>
      </c>
      <c r="M260" s="4">
        <f>=IF(OR(A260="",I260=""),"",IF(K260&lt;=0,0,MAX(0,TODAY()-I260)))</f>
      </c>
    </row>
    <row r="261" spans="1:13" x14ac:dyDescent="0.25">
      <c r="A261" s="7"/>
      <c r="B261" s="7"/>
      <c r="C261" s="8"/>
      <c r="D261" s="9"/>
      <c r="E261" s="10"/>
      <c r="F261" s="11"/>
      <c r="G261" s="10">
        <f>=IF(E261="","",E261*F261/100)</f>
      </c>
      <c r="H261" s="10">
        <f>=IF(E261="","",E261+G261)</f>
      </c>
      <c r="I261" s="8"/>
      <c r="J261" s="10"/>
      <c r="K261" s="10">
        <f>=IF(A261="","",H261-J261)</f>
      </c>
      <c r="L261" s="9">
        <f>=IF(A261="","",IF(K261&lt;=0,"ÖDENDİ",IF(AND(I261&lt;&gt;"",I261&lt;TODAY()),"GECİKTİ","BEKLİYOR")))</f>
      </c>
      <c r="M261" s="9">
        <f>=IF(OR(A261="",I261=""),"",IF(K261&lt;=0,0,MAX(0,TODAY()-I261)))</f>
      </c>
    </row>
    <row r="262" spans="1:13" x14ac:dyDescent="0.25">
      <c r="A262" s="2"/>
      <c r="B262" s="2"/>
      <c r="C262" s="3"/>
      <c r="D262" s="4"/>
      <c r="E262" s="5"/>
      <c r="F262" s="6"/>
      <c r="G262" s="5">
        <f>=IF(E262="","",E262*F262/100)</f>
      </c>
      <c r="H262" s="5">
        <f>=IF(E262="","",E262+G262)</f>
      </c>
      <c r="I262" s="3"/>
      <c r="J262" s="5"/>
      <c r="K262" s="5">
        <f>=IF(A262="","",H262-J262)</f>
      </c>
      <c r="L262" s="4">
        <f>=IF(A262="","",IF(K262&lt;=0,"ÖDENDİ",IF(AND(I262&lt;&gt;"",I262&lt;TODAY()),"GECİKTİ","BEKLİYOR")))</f>
      </c>
      <c r="M262" s="4">
        <f>=IF(OR(A262="",I262=""),"",IF(K262&lt;=0,0,MAX(0,TODAY()-I262)))</f>
      </c>
    </row>
    <row r="263" spans="1:13" x14ac:dyDescent="0.25">
      <c r="A263" s="7"/>
      <c r="B263" s="7"/>
      <c r="C263" s="8"/>
      <c r="D263" s="9"/>
      <c r="E263" s="10"/>
      <c r="F263" s="11"/>
      <c r="G263" s="10">
        <f>=IF(E263="","",E263*F263/100)</f>
      </c>
      <c r="H263" s="10">
        <f>=IF(E263="","",E263+G263)</f>
      </c>
      <c r="I263" s="8"/>
      <c r="J263" s="10"/>
      <c r="K263" s="10">
        <f>=IF(A263="","",H263-J263)</f>
      </c>
      <c r="L263" s="9">
        <f>=IF(A263="","",IF(K263&lt;=0,"ÖDENDİ",IF(AND(I263&lt;&gt;"",I263&lt;TODAY()),"GECİKTİ","BEKLİYOR")))</f>
      </c>
      <c r="M263" s="9">
        <f>=IF(OR(A263="",I263=""),"",IF(K263&lt;=0,0,MAX(0,TODAY()-I263)))</f>
      </c>
    </row>
    <row r="264" spans="1:13" x14ac:dyDescent="0.25">
      <c r="A264" s="2"/>
      <c r="B264" s="2"/>
      <c r="C264" s="3"/>
      <c r="D264" s="4"/>
      <c r="E264" s="5"/>
      <c r="F264" s="6"/>
      <c r="G264" s="5">
        <f>=IF(E264="","",E264*F264/100)</f>
      </c>
      <c r="H264" s="5">
        <f>=IF(E264="","",E264+G264)</f>
      </c>
      <c r="I264" s="3"/>
      <c r="J264" s="5"/>
      <c r="K264" s="5">
        <f>=IF(A264="","",H264-J264)</f>
      </c>
      <c r="L264" s="4">
        <f>=IF(A264="","",IF(K264&lt;=0,"ÖDENDİ",IF(AND(I264&lt;&gt;"",I264&lt;TODAY()),"GECİKTİ","BEKLİYOR")))</f>
      </c>
      <c r="M264" s="4">
        <f>=IF(OR(A264="",I264=""),"",IF(K264&lt;=0,0,MAX(0,TODAY()-I264)))</f>
      </c>
    </row>
    <row r="265" spans="1:13" x14ac:dyDescent="0.25">
      <c r="A265" s="7"/>
      <c r="B265" s="7"/>
      <c r="C265" s="8"/>
      <c r="D265" s="9"/>
      <c r="E265" s="10"/>
      <c r="F265" s="11"/>
      <c r="G265" s="10">
        <f>=IF(E265="","",E265*F265/100)</f>
      </c>
      <c r="H265" s="10">
        <f>=IF(E265="","",E265+G265)</f>
      </c>
      <c r="I265" s="8"/>
      <c r="J265" s="10"/>
      <c r="K265" s="10">
        <f>=IF(A265="","",H265-J265)</f>
      </c>
      <c r="L265" s="9">
        <f>=IF(A265="","",IF(K265&lt;=0,"ÖDENDİ",IF(AND(I265&lt;&gt;"",I265&lt;TODAY()),"GECİKTİ","BEKLİYOR")))</f>
      </c>
      <c r="M265" s="9">
        <f>=IF(OR(A265="",I265=""),"",IF(K265&lt;=0,0,MAX(0,TODAY()-I265)))</f>
      </c>
    </row>
    <row r="266" spans="1:13" x14ac:dyDescent="0.25">
      <c r="A266" s="2"/>
      <c r="B266" s="2"/>
      <c r="C266" s="3"/>
      <c r="D266" s="4"/>
      <c r="E266" s="5"/>
      <c r="F266" s="6"/>
      <c r="G266" s="5">
        <f>=IF(E266="","",E266*F266/100)</f>
      </c>
      <c r="H266" s="5">
        <f>=IF(E266="","",E266+G266)</f>
      </c>
      <c r="I266" s="3"/>
      <c r="J266" s="5"/>
      <c r="K266" s="5">
        <f>=IF(A266="","",H266-J266)</f>
      </c>
      <c r="L266" s="4">
        <f>=IF(A266="","",IF(K266&lt;=0,"ÖDENDİ",IF(AND(I266&lt;&gt;"",I266&lt;TODAY()),"GECİKTİ","BEKLİYOR")))</f>
      </c>
      <c r="M266" s="4">
        <f>=IF(OR(A266="",I266=""),"",IF(K266&lt;=0,0,MAX(0,TODAY()-I266)))</f>
      </c>
    </row>
    <row r="267" spans="1:13" x14ac:dyDescent="0.25">
      <c r="A267" s="7"/>
      <c r="B267" s="7"/>
      <c r="C267" s="8"/>
      <c r="D267" s="9"/>
      <c r="E267" s="10"/>
      <c r="F267" s="11"/>
      <c r="G267" s="10">
        <f>=IF(E267="","",E267*F267/100)</f>
      </c>
      <c r="H267" s="10">
        <f>=IF(E267="","",E267+G267)</f>
      </c>
      <c r="I267" s="8"/>
      <c r="J267" s="10"/>
      <c r="K267" s="10">
        <f>=IF(A267="","",H267-J267)</f>
      </c>
      <c r="L267" s="9">
        <f>=IF(A267="","",IF(K267&lt;=0,"ÖDENDİ",IF(AND(I267&lt;&gt;"",I267&lt;TODAY()),"GECİKTİ","BEKLİYOR")))</f>
      </c>
      <c r="M267" s="9">
        <f>=IF(OR(A267="",I267=""),"",IF(K267&lt;=0,0,MAX(0,TODAY()-I267)))</f>
      </c>
    </row>
    <row r="268" spans="1:13" x14ac:dyDescent="0.25">
      <c r="A268" s="2"/>
      <c r="B268" s="2"/>
      <c r="C268" s="3"/>
      <c r="D268" s="4"/>
      <c r="E268" s="5"/>
      <c r="F268" s="6"/>
      <c r="G268" s="5">
        <f>=IF(E268="","",E268*F268/100)</f>
      </c>
      <c r="H268" s="5">
        <f>=IF(E268="","",E268+G268)</f>
      </c>
      <c r="I268" s="3"/>
      <c r="J268" s="5"/>
      <c r="K268" s="5">
        <f>=IF(A268="","",H268-J268)</f>
      </c>
      <c r="L268" s="4">
        <f>=IF(A268="","",IF(K268&lt;=0,"ÖDENDİ",IF(AND(I268&lt;&gt;"",I268&lt;TODAY()),"GECİKTİ","BEKLİYOR")))</f>
      </c>
      <c r="M268" s="4">
        <f>=IF(OR(A268="",I268=""),"",IF(K268&lt;=0,0,MAX(0,TODAY()-I268)))</f>
      </c>
    </row>
    <row r="269" spans="1:13" x14ac:dyDescent="0.25">
      <c r="A269" s="7"/>
      <c r="B269" s="7"/>
      <c r="C269" s="8"/>
      <c r="D269" s="9"/>
      <c r="E269" s="10"/>
      <c r="F269" s="11"/>
      <c r="G269" s="10">
        <f>=IF(E269="","",E269*F269/100)</f>
      </c>
      <c r="H269" s="10">
        <f>=IF(E269="","",E269+G269)</f>
      </c>
      <c r="I269" s="8"/>
      <c r="J269" s="10"/>
      <c r="K269" s="10">
        <f>=IF(A269="","",H269-J269)</f>
      </c>
      <c r="L269" s="9">
        <f>=IF(A269="","",IF(K269&lt;=0,"ÖDENDİ",IF(AND(I269&lt;&gt;"",I269&lt;TODAY()),"GECİKTİ","BEKLİYOR")))</f>
      </c>
      <c r="M269" s="9">
        <f>=IF(OR(A269="",I269=""),"",IF(K269&lt;=0,0,MAX(0,TODAY()-I269)))</f>
      </c>
    </row>
    <row r="270" spans="1:13" x14ac:dyDescent="0.25">
      <c r="A270" s="2"/>
      <c r="B270" s="2"/>
      <c r="C270" s="3"/>
      <c r="D270" s="4"/>
      <c r="E270" s="5"/>
      <c r="F270" s="6"/>
      <c r="G270" s="5">
        <f>=IF(E270="","",E270*F270/100)</f>
      </c>
      <c r="H270" s="5">
        <f>=IF(E270="","",E270+G270)</f>
      </c>
      <c r="I270" s="3"/>
      <c r="J270" s="5"/>
      <c r="K270" s="5">
        <f>=IF(A270="","",H270-J270)</f>
      </c>
      <c r="L270" s="4">
        <f>=IF(A270="","",IF(K270&lt;=0,"ÖDENDİ",IF(AND(I270&lt;&gt;"",I270&lt;TODAY()),"GECİKTİ","BEKLİYOR")))</f>
      </c>
      <c r="M270" s="4">
        <f>=IF(OR(A270="",I270=""),"",IF(K270&lt;=0,0,MAX(0,TODAY()-I270)))</f>
      </c>
    </row>
    <row r="271" spans="1:13" x14ac:dyDescent="0.25">
      <c r="A271" s="7"/>
      <c r="B271" s="7"/>
      <c r="C271" s="8"/>
      <c r="D271" s="9"/>
      <c r="E271" s="10"/>
      <c r="F271" s="11"/>
      <c r="G271" s="10">
        <f>=IF(E271="","",E271*F271/100)</f>
      </c>
      <c r="H271" s="10">
        <f>=IF(E271="","",E271+G271)</f>
      </c>
      <c r="I271" s="8"/>
      <c r="J271" s="10"/>
      <c r="K271" s="10">
        <f>=IF(A271="","",H271-J271)</f>
      </c>
      <c r="L271" s="9">
        <f>=IF(A271="","",IF(K271&lt;=0,"ÖDENDİ",IF(AND(I271&lt;&gt;"",I271&lt;TODAY()),"GECİKTİ","BEKLİYOR")))</f>
      </c>
      <c r="M271" s="9">
        <f>=IF(OR(A271="",I271=""),"",IF(K271&lt;=0,0,MAX(0,TODAY()-I271)))</f>
      </c>
    </row>
    <row r="272" spans="1:13" x14ac:dyDescent="0.25">
      <c r="A272" s="2"/>
      <c r="B272" s="2"/>
      <c r="C272" s="3"/>
      <c r="D272" s="4"/>
      <c r="E272" s="5"/>
      <c r="F272" s="6"/>
      <c r="G272" s="5">
        <f>=IF(E272="","",E272*F272/100)</f>
      </c>
      <c r="H272" s="5">
        <f>=IF(E272="","",E272+G272)</f>
      </c>
      <c r="I272" s="3"/>
      <c r="J272" s="5"/>
      <c r="K272" s="5">
        <f>=IF(A272="","",H272-J272)</f>
      </c>
      <c r="L272" s="4">
        <f>=IF(A272="","",IF(K272&lt;=0,"ÖDENDİ",IF(AND(I272&lt;&gt;"",I272&lt;TODAY()),"GECİKTİ","BEKLİYOR")))</f>
      </c>
      <c r="M272" s="4">
        <f>=IF(OR(A272="",I272=""),"",IF(K272&lt;=0,0,MAX(0,TODAY()-I272)))</f>
      </c>
    </row>
    <row r="273" spans="1:13" x14ac:dyDescent="0.25">
      <c r="A273" s="7"/>
      <c r="B273" s="7"/>
      <c r="C273" s="8"/>
      <c r="D273" s="9"/>
      <c r="E273" s="10"/>
      <c r="F273" s="11"/>
      <c r="G273" s="10">
        <f>=IF(E273="","",E273*F273/100)</f>
      </c>
      <c r="H273" s="10">
        <f>=IF(E273="","",E273+G273)</f>
      </c>
      <c r="I273" s="8"/>
      <c r="J273" s="10"/>
      <c r="K273" s="10">
        <f>=IF(A273="","",H273-J273)</f>
      </c>
      <c r="L273" s="9">
        <f>=IF(A273="","",IF(K273&lt;=0,"ÖDENDİ",IF(AND(I273&lt;&gt;"",I273&lt;TODAY()),"GECİKTİ","BEKLİYOR")))</f>
      </c>
      <c r="M273" s="9">
        <f>=IF(OR(A273="",I273=""),"",IF(K273&lt;=0,0,MAX(0,TODAY()-I273)))</f>
      </c>
    </row>
    <row r="274" spans="1:13" x14ac:dyDescent="0.25">
      <c r="A274" s="2"/>
      <c r="B274" s="2"/>
      <c r="C274" s="3"/>
      <c r="D274" s="4"/>
      <c r="E274" s="5"/>
      <c r="F274" s="6"/>
      <c r="G274" s="5">
        <f>=IF(E274="","",E274*F274/100)</f>
      </c>
      <c r="H274" s="5">
        <f>=IF(E274="","",E274+G274)</f>
      </c>
      <c r="I274" s="3"/>
      <c r="J274" s="5"/>
      <c r="K274" s="5">
        <f>=IF(A274="","",H274-J274)</f>
      </c>
      <c r="L274" s="4">
        <f>=IF(A274="","",IF(K274&lt;=0,"ÖDENDİ",IF(AND(I274&lt;&gt;"",I274&lt;TODAY()),"GECİKTİ","BEKLİYOR")))</f>
      </c>
      <c r="M274" s="4">
        <f>=IF(OR(A274="",I274=""),"",IF(K274&lt;=0,0,MAX(0,TODAY()-I274)))</f>
      </c>
    </row>
    <row r="275" spans="1:13" x14ac:dyDescent="0.25">
      <c r="A275" s="7"/>
      <c r="B275" s="7"/>
      <c r="C275" s="8"/>
      <c r="D275" s="9"/>
      <c r="E275" s="10"/>
      <c r="F275" s="11"/>
      <c r="G275" s="10">
        <f>=IF(E275="","",E275*F275/100)</f>
      </c>
      <c r="H275" s="10">
        <f>=IF(E275="","",E275+G275)</f>
      </c>
      <c r="I275" s="8"/>
      <c r="J275" s="10"/>
      <c r="K275" s="10">
        <f>=IF(A275="","",H275-J275)</f>
      </c>
      <c r="L275" s="9">
        <f>=IF(A275="","",IF(K275&lt;=0,"ÖDENDİ",IF(AND(I275&lt;&gt;"",I275&lt;TODAY()),"GECİKTİ","BEKLİYOR")))</f>
      </c>
      <c r="M275" s="9">
        <f>=IF(OR(A275="",I275=""),"",IF(K275&lt;=0,0,MAX(0,TODAY()-I275)))</f>
      </c>
    </row>
    <row r="276" spans="1:13" x14ac:dyDescent="0.25">
      <c r="A276" s="2"/>
      <c r="B276" s="2"/>
      <c r="C276" s="3"/>
      <c r="D276" s="4"/>
      <c r="E276" s="5"/>
      <c r="F276" s="6"/>
      <c r="G276" s="5">
        <f>=IF(E276="","",E276*F276/100)</f>
      </c>
      <c r="H276" s="5">
        <f>=IF(E276="","",E276+G276)</f>
      </c>
      <c r="I276" s="3"/>
      <c r="J276" s="5"/>
      <c r="K276" s="5">
        <f>=IF(A276="","",H276-J276)</f>
      </c>
      <c r="L276" s="4">
        <f>=IF(A276="","",IF(K276&lt;=0,"ÖDENDİ",IF(AND(I276&lt;&gt;"",I276&lt;TODAY()),"GECİKTİ","BEKLİYOR")))</f>
      </c>
      <c r="M276" s="4">
        <f>=IF(OR(A276="",I276=""),"",IF(K276&lt;=0,0,MAX(0,TODAY()-I276)))</f>
      </c>
    </row>
    <row r="277" spans="1:13" x14ac:dyDescent="0.25">
      <c r="A277" s="7"/>
      <c r="B277" s="7"/>
      <c r="C277" s="8"/>
      <c r="D277" s="9"/>
      <c r="E277" s="10"/>
      <c r="F277" s="11"/>
      <c r="G277" s="10">
        <f>=IF(E277="","",E277*F277/100)</f>
      </c>
      <c r="H277" s="10">
        <f>=IF(E277="","",E277+G277)</f>
      </c>
      <c r="I277" s="8"/>
      <c r="J277" s="10"/>
      <c r="K277" s="10">
        <f>=IF(A277="","",H277-J277)</f>
      </c>
      <c r="L277" s="9">
        <f>=IF(A277="","",IF(K277&lt;=0,"ÖDENDİ",IF(AND(I277&lt;&gt;"",I277&lt;TODAY()),"GECİKTİ","BEKLİYOR")))</f>
      </c>
      <c r="M277" s="9">
        <f>=IF(OR(A277="",I277=""),"",IF(K277&lt;=0,0,MAX(0,TODAY()-I277)))</f>
      </c>
    </row>
    <row r="278" spans="1:13" x14ac:dyDescent="0.25">
      <c r="A278" s="2"/>
      <c r="B278" s="2"/>
      <c r="C278" s="3"/>
      <c r="D278" s="4"/>
      <c r="E278" s="5"/>
      <c r="F278" s="6"/>
      <c r="G278" s="5">
        <f>=IF(E278="","",E278*F278/100)</f>
      </c>
      <c r="H278" s="5">
        <f>=IF(E278="","",E278+G278)</f>
      </c>
      <c r="I278" s="3"/>
      <c r="J278" s="5"/>
      <c r="K278" s="5">
        <f>=IF(A278="","",H278-J278)</f>
      </c>
      <c r="L278" s="4">
        <f>=IF(A278="","",IF(K278&lt;=0,"ÖDENDİ",IF(AND(I278&lt;&gt;"",I278&lt;TODAY()),"GECİKTİ","BEKLİYOR")))</f>
      </c>
      <c r="M278" s="4">
        <f>=IF(OR(A278="",I278=""),"",IF(K278&lt;=0,0,MAX(0,TODAY()-I278)))</f>
      </c>
    </row>
    <row r="279" spans="1:13" x14ac:dyDescent="0.25">
      <c r="A279" s="7"/>
      <c r="B279" s="7"/>
      <c r="C279" s="8"/>
      <c r="D279" s="9"/>
      <c r="E279" s="10"/>
      <c r="F279" s="11"/>
      <c r="G279" s="10">
        <f>=IF(E279="","",E279*F279/100)</f>
      </c>
      <c r="H279" s="10">
        <f>=IF(E279="","",E279+G279)</f>
      </c>
      <c r="I279" s="8"/>
      <c r="J279" s="10"/>
      <c r="K279" s="10">
        <f>=IF(A279="","",H279-J279)</f>
      </c>
      <c r="L279" s="9">
        <f>=IF(A279="","",IF(K279&lt;=0,"ÖDENDİ",IF(AND(I279&lt;&gt;"",I279&lt;TODAY()),"GECİKTİ","BEKLİYOR")))</f>
      </c>
      <c r="M279" s="9">
        <f>=IF(OR(A279="",I279=""),"",IF(K279&lt;=0,0,MAX(0,TODAY()-I279)))</f>
      </c>
    </row>
    <row r="280" spans="1:13" x14ac:dyDescent="0.25">
      <c r="A280" s="2"/>
      <c r="B280" s="2"/>
      <c r="C280" s="3"/>
      <c r="D280" s="4"/>
      <c r="E280" s="5"/>
      <c r="F280" s="6"/>
      <c r="G280" s="5">
        <f>=IF(E280="","",E280*F280/100)</f>
      </c>
      <c r="H280" s="5">
        <f>=IF(E280="","",E280+G280)</f>
      </c>
      <c r="I280" s="3"/>
      <c r="J280" s="5"/>
      <c r="K280" s="5">
        <f>=IF(A280="","",H280-J280)</f>
      </c>
      <c r="L280" s="4">
        <f>=IF(A280="","",IF(K280&lt;=0,"ÖDENDİ",IF(AND(I280&lt;&gt;"",I280&lt;TODAY()),"GECİKTİ","BEKLİYOR")))</f>
      </c>
      <c r="M280" s="4">
        <f>=IF(OR(A280="",I280=""),"",IF(K280&lt;=0,0,MAX(0,TODAY()-I280)))</f>
      </c>
    </row>
    <row r="281" spans="1:13" x14ac:dyDescent="0.25">
      <c r="A281" s="7"/>
      <c r="B281" s="7"/>
      <c r="C281" s="8"/>
      <c r="D281" s="9"/>
      <c r="E281" s="10"/>
      <c r="F281" s="11"/>
      <c r="G281" s="10">
        <f>=IF(E281="","",E281*F281/100)</f>
      </c>
      <c r="H281" s="10">
        <f>=IF(E281="","",E281+G281)</f>
      </c>
      <c r="I281" s="8"/>
      <c r="J281" s="10"/>
      <c r="K281" s="10">
        <f>=IF(A281="","",H281-J281)</f>
      </c>
      <c r="L281" s="9">
        <f>=IF(A281="","",IF(K281&lt;=0,"ÖDENDİ",IF(AND(I281&lt;&gt;"",I281&lt;TODAY()),"GECİKTİ","BEKLİYOR")))</f>
      </c>
      <c r="M281" s="9">
        <f>=IF(OR(A281="",I281=""),"",IF(K281&lt;=0,0,MAX(0,TODAY()-I281)))</f>
      </c>
    </row>
    <row r="282" spans="1:13" x14ac:dyDescent="0.25">
      <c r="A282" s="2"/>
      <c r="B282" s="2"/>
      <c r="C282" s="3"/>
      <c r="D282" s="4"/>
      <c r="E282" s="5"/>
      <c r="F282" s="6"/>
      <c r="G282" s="5">
        <f>=IF(E282="","",E282*F282/100)</f>
      </c>
      <c r="H282" s="5">
        <f>=IF(E282="","",E282+G282)</f>
      </c>
      <c r="I282" s="3"/>
      <c r="J282" s="5"/>
      <c r="K282" s="5">
        <f>=IF(A282="","",H282-J282)</f>
      </c>
      <c r="L282" s="4">
        <f>=IF(A282="","",IF(K282&lt;=0,"ÖDENDİ",IF(AND(I282&lt;&gt;"",I282&lt;TODAY()),"GECİKTİ","BEKLİYOR")))</f>
      </c>
      <c r="M282" s="4">
        <f>=IF(OR(A282="",I282=""),"",IF(K282&lt;=0,0,MAX(0,TODAY()-I282)))</f>
      </c>
    </row>
    <row r="283" spans="1:13" x14ac:dyDescent="0.25">
      <c r="A283" s="7"/>
      <c r="B283" s="7"/>
      <c r="C283" s="8"/>
      <c r="D283" s="9"/>
      <c r="E283" s="10"/>
      <c r="F283" s="11"/>
      <c r="G283" s="10">
        <f>=IF(E283="","",E283*F283/100)</f>
      </c>
      <c r="H283" s="10">
        <f>=IF(E283="","",E283+G283)</f>
      </c>
      <c r="I283" s="8"/>
      <c r="J283" s="10"/>
      <c r="K283" s="10">
        <f>=IF(A283="","",H283-J283)</f>
      </c>
      <c r="L283" s="9">
        <f>=IF(A283="","",IF(K283&lt;=0,"ÖDENDİ",IF(AND(I283&lt;&gt;"",I283&lt;TODAY()),"GECİKTİ","BEKLİYOR")))</f>
      </c>
      <c r="M283" s="9">
        <f>=IF(OR(A283="",I283=""),"",IF(K283&lt;=0,0,MAX(0,TODAY()-I283)))</f>
      </c>
    </row>
    <row r="284" spans="1:13" x14ac:dyDescent="0.25">
      <c r="A284" s="2"/>
      <c r="B284" s="2"/>
      <c r="C284" s="3"/>
      <c r="D284" s="4"/>
      <c r="E284" s="5"/>
      <c r="F284" s="6"/>
      <c r="G284" s="5">
        <f>=IF(E284="","",E284*F284/100)</f>
      </c>
      <c r="H284" s="5">
        <f>=IF(E284="","",E284+G284)</f>
      </c>
      <c r="I284" s="3"/>
      <c r="J284" s="5"/>
      <c r="K284" s="5">
        <f>=IF(A284="","",H284-J284)</f>
      </c>
      <c r="L284" s="4">
        <f>=IF(A284="","",IF(K284&lt;=0,"ÖDENDİ",IF(AND(I284&lt;&gt;"",I284&lt;TODAY()),"GECİKTİ","BEKLİYOR")))</f>
      </c>
      <c r="M284" s="4">
        <f>=IF(OR(A284="",I284=""),"",IF(K284&lt;=0,0,MAX(0,TODAY()-I284)))</f>
      </c>
    </row>
    <row r="285" spans="1:13" x14ac:dyDescent="0.25">
      <c r="A285" s="7"/>
      <c r="B285" s="7"/>
      <c r="C285" s="8"/>
      <c r="D285" s="9"/>
      <c r="E285" s="10"/>
      <c r="F285" s="11"/>
      <c r="G285" s="10">
        <f>=IF(E285="","",E285*F285/100)</f>
      </c>
      <c r="H285" s="10">
        <f>=IF(E285="","",E285+G285)</f>
      </c>
      <c r="I285" s="8"/>
      <c r="J285" s="10"/>
      <c r="K285" s="10">
        <f>=IF(A285="","",H285-J285)</f>
      </c>
      <c r="L285" s="9">
        <f>=IF(A285="","",IF(K285&lt;=0,"ÖDENDİ",IF(AND(I285&lt;&gt;"",I285&lt;TODAY()),"GECİKTİ","BEKLİYOR")))</f>
      </c>
      <c r="M285" s="9">
        <f>=IF(OR(A285="",I285=""),"",IF(K285&lt;=0,0,MAX(0,TODAY()-I285)))</f>
      </c>
    </row>
    <row r="286" spans="1:13" x14ac:dyDescent="0.25">
      <c r="A286" s="2"/>
      <c r="B286" s="2"/>
      <c r="C286" s="3"/>
      <c r="D286" s="4"/>
      <c r="E286" s="5"/>
      <c r="F286" s="6"/>
      <c r="G286" s="5">
        <f>=IF(E286="","",E286*F286/100)</f>
      </c>
      <c r="H286" s="5">
        <f>=IF(E286="","",E286+G286)</f>
      </c>
      <c r="I286" s="3"/>
      <c r="J286" s="5"/>
      <c r="K286" s="5">
        <f>=IF(A286="","",H286-J286)</f>
      </c>
      <c r="L286" s="4">
        <f>=IF(A286="","",IF(K286&lt;=0,"ÖDENDİ",IF(AND(I286&lt;&gt;"",I286&lt;TODAY()),"GECİKTİ","BEKLİYOR")))</f>
      </c>
      <c r="M286" s="4">
        <f>=IF(OR(A286="",I286=""),"",IF(K286&lt;=0,0,MAX(0,TODAY()-I286)))</f>
      </c>
    </row>
    <row r="287" spans="1:13" x14ac:dyDescent="0.25">
      <c r="A287" s="7"/>
      <c r="B287" s="7"/>
      <c r="C287" s="8"/>
      <c r="D287" s="9"/>
      <c r="E287" s="10"/>
      <c r="F287" s="11"/>
      <c r="G287" s="10">
        <f>=IF(E287="","",E287*F287/100)</f>
      </c>
      <c r="H287" s="10">
        <f>=IF(E287="","",E287+G287)</f>
      </c>
      <c r="I287" s="8"/>
      <c r="J287" s="10"/>
      <c r="K287" s="10">
        <f>=IF(A287="","",H287-J287)</f>
      </c>
      <c r="L287" s="9">
        <f>=IF(A287="","",IF(K287&lt;=0,"ÖDENDİ",IF(AND(I287&lt;&gt;"",I287&lt;TODAY()),"GECİKTİ","BEKLİYOR")))</f>
      </c>
      <c r="M287" s="9">
        <f>=IF(OR(A287="",I287=""),"",IF(K287&lt;=0,0,MAX(0,TODAY()-I287)))</f>
      </c>
    </row>
    <row r="288" spans="1:13" x14ac:dyDescent="0.25">
      <c r="A288" s="2"/>
      <c r="B288" s="2"/>
      <c r="C288" s="3"/>
      <c r="D288" s="4"/>
      <c r="E288" s="5"/>
      <c r="F288" s="6"/>
      <c r="G288" s="5">
        <f>=IF(E288="","",E288*F288/100)</f>
      </c>
      <c r="H288" s="5">
        <f>=IF(E288="","",E288+G288)</f>
      </c>
      <c r="I288" s="3"/>
      <c r="J288" s="5"/>
      <c r="K288" s="5">
        <f>=IF(A288="","",H288-J288)</f>
      </c>
      <c r="L288" s="4">
        <f>=IF(A288="","",IF(K288&lt;=0,"ÖDENDİ",IF(AND(I288&lt;&gt;"",I288&lt;TODAY()),"GECİKTİ","BEKLİYOR")))</f>
      </c>
      <c r="M288" s="4">
        <f>=IF(OR(A288="",I288=""),"",IF(K288&lt;=0,0,MAX(0,TODAY()-I288)))</f>
      </c>
    </row>
    <row r="289" spans="1:13" x14ac:dyDescent="0.25">
      <c r="A289" s="7"/>
      <c r="B289" s="7"/>
      <c r="C289" s="8"/>
      <c r="D289" s="9"/>
      <c r="E289" s="10"/>
      <c r="F289" s="11"/>
      <c r="G289" s="10">
        <f>=IF(E289="","",E289*F289/100)</f>
      </c>
      <c r="H289" s="10">
        <f>=IF(E289="","",E289+G289)</f>
      </c>
      <c r="I289" s="8"/>
      <c r="J289" s="10"/>
      <c r="K289" s="10">
        <f>=IF(A289="","",H289-J289)</f>
      </c>
      <c r="L289" s="9">
        <f>=IF(A289="","",IF(K289&lt;=0,"ÖDENDİ",IF(AND(I289&lt;&gt;"",I289&lt;TODAY()),"GECİKTİ","BEKLİYOR")))</f>
      </c>
      <c r="M289" s="9">
        <f>=IF(OR(A289="",I289=""),"",IF(K289&lt;=0,0,MAX(0,TODAY()-I289)))</f>
      </c>
    </row>
    <row r="290" spans="1:13" x14ac:dyDescent="0.25">
      <c r="A290" s="2"/>
      <c r="B290" s="2"/>
      <c r="C290" s="3"/>
      <c r="D290" s="4"/>
      <c r="E290" s="5"/>
      <c r="F290" s="6"/>
      <c r="G290" s="5">
        <f>=IF(E290="","",E290*F290/100)</f>
      </c>
      <c r="H290" s="5">
        <f>=IF(E290="","",E290+G290)</f>
      </c>
      <c r="I290" s="3"/>
      <c r="J290" s="5"/>
      <c r="K290" s="5">
        <f>=IF(A290="","",H290-J290)</f>
      </c>
      <c r="L290" s="4">
        <f>=IF(A290="","",IF(K290&lt;=0,"ÖDENDİ",IF(AND(I290&lt;&gt;"",I290&lt;TODAY()),"GECİKTİ","BEKLİYOR")))</f>
      </c>
      <c r="M290" s="4">
        <f>=IF(OR(A290="",I290=""),"",IF(K290&lt;=0,0,MAX(0,TODAY()-I290)))</f>
      </c>
    </row>
    <row r="291" spans="1:13" x14ac:dyDescent="0.25">
      <c r="A291" s="7"/>
      <c r="B291" s="7"/>
      <c r="C291" s="8"/>
      <c r="D291" s="9"/>
      <c r="E291" s="10"/>
      <c r="F291" s="11"/>
      <c r="G291" s="10">
        <f>=IF(E291="","",E291*F291/100)</f>
      </c>
      <c r="H291" s="10">
        <f>=IF(E291="","",E291+G291)</f>
      </c>
      <c r="I291" s="8"/>
      <c r="J291" s="10"/>
      <c r="K291" s="10">
        <f>=IF(A291="","",H291-J291)</f>
      </c>
      <c r="L291" s="9">
        <f>=IF(A291="","",IF(K291&lt;=0,"ÖDENDİ",IF(AND(I291&lt;&gt;"",I291&lt;TODAY()),"GECİKTİ","BEKLİYOR")))</f>
      </c>
      <c r="M291" s="9">
        <f>=IF(OR(A291="",I291=""),"",IF(K291&lt;=0,0,MAX(0,TODAY()-I291)))</f>
      </c>
    </row>
    <row r="292" spans="1:13" x14ac:dyDescent="0.25">
      <c r="A292" s="2"/>
      <c r="B292" s="2"/>
      <c r="C292" s="3"/>
      <c r="D292" s="4"/>
      <c r="E292" s="5"/>
      <c r="F292" s="6"/>
      <c r="G292" s="5">
        <f>=IF(E292="","",E292*F292/100)</f>
      </c>
      <c r="H292" s="5">
        <f>=IF(E292="","",E292+G292)</f>
      </c>
      <c r="I292" s="3"/>
      <c r="J292" s="5"/>
      <c r="K292" s="5">
        <f>=IF(A292="","",H292-J292)</f>
      </c>
      <c r="L292" s="4">
        <f>=IF(A292="","",IF(K292&lt;=0,"ÖDENDİ",IF(AND(I292&lt;&gt;"",I292&lt;TODAY()),"GECİKTİ","BEKLİYOR")))</f>
      </c>
      <c r="M292" s="4">
        <f>=IF(OR(A292="",I292=""),"",IF(K292&lt;=0,0,MAX(0,TODAY()-I292)))</f>
      </c>
    </row>
    <row r="293" spans="1:13" x14ac:dyDescent="0.25">
      <c r="A293" s="7"/>
      <c r="B293" s="7"/>
      <c r="C293" s="8"/>
      <c r="D293" s="9"/>
      <c r="E293" s="10"/>
      <c r="F293" s="11"/>
      <c r="G293" s="10">
        <f>=IF(E293="","",E293*F293/100)</f>
      </c>
      <c r="H293" s="10">
        <f>=IF(E293="","",E293+G293)</f>
      </c>
      <c r="I293" s="8"/>
      <c r="J293" s="10"/>
      <c r="K293" s="10">
        <f>=IF(A293="","",H293-J293)</f>
      </c>
      <c r="L293" s="9">
        <f>=IF(A293="","",IF(K293&lt;=0,"ÖDENDİ",IF(AND(I293&lt;&gt;"",I293&lt;TODAY()),"GECİKTİ","BEKLİYOR")))</f>
      </c>
      <c r="M293" s="9">
        <f>=IF(OR(A293="",I293=""),"",IF(K293&lt;=0,0,MAX(0,TODAY()-I293)))</f>
      </c>
    </row>
    <row r="294" spans="1:13" x14ac:dyDescent="0.25">
      <c r="A294" s="2"/>
      <c r="B294" s="2"/>
      <c r="C294" s="3"/>
      <c r="D294" s="4"/>
      <c r="E294" s="5"/>
      <c r="F294" s="6"/>
      <c r="G294" s="5">
        <f>=IF(E294="","",E294*F294/100)</f>
      </c>
      <c r="H294" s="5">
        <f>=IF(E294="","",E294+G294)</f>
      </c>
      <c r="I294" s="3"/>
      <c r="J294" s="5"/>
      <c r="K294" s="5">
        <f>=IF(A294="","",H294-J294)</f>
      </c>
      <c r="L294" s="4">
        <f>=IF(A294="","",IF(K294&lt;=0,"ÖDENDİ",IF(AND(I294&lt;&gt;"",I294&lt;TODAY()),"GECİKTİ","BEKLİYOR")))</f>
      </c>
      <c r="M294" s="4">
        <f>=IF(OR(A294="",I294=""),"",IF(K294&lt;=0,0,MAX(0,TODAY()-I294)))</f>
      </c>
    </row>
    <row r="295" spans="1:13" x14ac:dyDescent="0.25">
      <c r="A295" s="7"/>
      <c r="B295" s="7"/>
      <c r="C295" s="8"/>
      <c r="D295" s="9"/>
      <c r="E295" s="10"/>
      <c r="F295" s="11"/>
      <c r="G295" s="10">
        <f>=IF(E295="","",E295*F295/100)</f>
      </c>
      <c r="H295" s="10">
        <f>=IF(E295="","",E295+G295)</f>
      </c>
      <c r="I295" s="8"/>
      <c r="J295" s="10"/>
      <c r="K295" s="10">
        <f>=IF(A295="","",H295-J295)</f>
      </c>
      <c r="L295" s="9">
        <f>=IF(A295="","",IF(K295&lt;=0,"ÖDENDİ",IF(AND(I295&lt;&gt;"",I295&lt;TODAY()),"GECİKTİ","BEKLİYOR")))</f>
      </c>
      <c r="M295" s="9">
        <f>=IF(OR(A295="",I295=""),"",IF(K295&lt;=0,0,MAX(0,TODAY()-I295)))</f>
      </c>
    </row>
    <row r="296" spans="1:13" x14ac:dyDescent="0.25">
      <c r="A296" s="2"/>
      <c r="B296" s="2"/>
      <c r="C296" s="3"/>
      <c r="D296" s="4"/>
      <c r="E296" s="5"/>
      <c r="F296" s="6"/>
      <c r="G296" s="5">
        <f>=IF(E296="","",E296*F296/100)</f>
      </c>
      <c r="H296" s="5">
        <f>=IF(E296="","",E296+G296)</f>
      </c>
      <c r="I296" s="3"/>
      <c r="J296" s="5"/>
      <c r="K296" s="5">
        <f>=IF(A296="","",H296-J296)</f>
      </c>
      <c r="L296" s="4">
        <f>=IF(A296="","",IF(K296&lt;=0,"ÖDENDİ",IF(AND(I296&lt;&gt;"",I296&lt;TODAY()),"GECİKTİ","BEKLİYOR")))</f>
      </c>
      <c r="M296" s="4">
        <f>=IF(OR(A296="",I296=""),"",IF(K296&lt;=0,0,MAX(0,TODAY()-I296)))</f>
      </c>
    </row>
    <row r="297" spans="1:13" x14ac:dyDescent="0.25">
      <c r="A297" s="7"/>
      <c r="B297" s="7"/>
      <c r="C297" s="8"/>
      <c r="D297" s="9"/>
      <c r="E297" s="10"/>
      <c r="F297" s="11"/>
      <c r="G297" s="10">
        <f>=IF(E297="","",E297*F297/100)</f>
      </c>
      <c r="H297" s="10">
        <f>=IF(E297="","",E297+G297)</f>
      </c>
      <c r="I297" s="8"/>
      <c r="J297" s="10"/>
      <c r="K297" s="10">
        <f>=IF(A297="","",H297-J297)</f>
      </c>
      <c r="L297" s="9">
        <f>=IF(A297="","",IF(K297&lt;=0,"ÖDENDİ",IF(AND(I297&lt;&gt;"",I297&lt;TODAY()),"GECİKTİ","BEKLİYOR")))</f>
      </c>
      <c r="M297" s="9">
        <f>=IF(OR(A297="",I297=""),"",IF(K297&lt;=0,0,MAX(0,TODAY()-I297)))</f>
      </c>
    </row>
    <row r="298" spans="1:13" x14ac:dyDescent="0.25">
      <c r="A298" s="2"/>
      <c r="B298" s="2"/>
      <c r="C298" s="3"/>
      <c r="D298" s="4"/>
      <c r="E298" s="5"/>
      <c r="F298" s="6"/>
      <c r="G298" s="5">
        <f>=IF(E298="","",E298*F298/100)</f>
      </c>
      <c r="H298" s="5">
        <f>=IF(E298="","",E298+G298)</f>
      </c>
      <c r="I298" s="3"/>
      <c r="J298" s="5"/>
      <c r="K298" s="5">
        <f>=IF(A298="","",H298-J298)</f>
      </c>
      <c r="L298" s="4">
        <f>=IF(A298="","",IF(K298&lt;=0,"ÖDENDİ",IF(AND(I298&lt;&gt;"",I298&lt;TODAY()),"GECİKTİ","BEKLİYOR")))</f>
      </c>
      <c r="M298" s="4">
        <f>=IF(OR(A298="",I298=""),"",IF(K298&lt;=0,0,MAX(0,TODAY()-I298)))</f>
      </c>
    </row>
    <row r="299" spans="1:13" x14ac:dyDescent="0.25">
      <c r="A299" s="7"/>
      <c r="B299" s="7"/>
      <c r="C299" s="8"/>
      <c r="D299" s="9"/>
      <c r="E299" s="10"/>
      <c r="F299" s="11"/>
      <c r="G299" s="10">
        <f>=IF(E299="","",E299*F299/100)</f>
      </c>
      <c r="H299" s="10">
        <f>=IF(E299="","",E299+G299)</f>
      </c>
      <c r="I299" s="8"/>
      <c r="J299" s="10"/>
      <c r="K299" s="10">
        <f>=IF(A299="","",H299-J299)</f>
      </c>
      <c r="L299" s="9">
        <f>=IF(A299="","",IF(K299&lt;=0,"ÖDENDİ",IF(AND(I299&lt;&gt;"",I299&lt;TODAY()),"GECİKTİ","BEKLİYOR")))</f>
      </c>
      <c r="M299" s="9">
        <f>=IF(OR(A299="",I299=""),"",IF(K299&lt;=0,0,MAX(0,TODAY()-I299)))</f>
      </c>
    </row>
    <row r="300" spans="1:13" x14ac:dyDescent="0.25">
      <c r="A300" s="2"/>
      <c r="B300" s="2"/>
      <c r="C300" s="3"/>
      <c r="D300" s="4"/>
      <c r="E300" s="5"/>
      <c r="F300" s="6"/>
      <c r="G300" s="5">
        <f>=IF(E300="","",E300*F300/100)</f>
      </c>
      <c r="H300" s="5">
        <f>=IF(E300="","",E300+G300)</f>
      </c>
      <c r="I300" s="3"/>
      <c r="J300" s="5"/>
      <c r="K300" s="5">
        <f>=IF(A300="","",H300-J300)</f>
      </c>
      <c r="L300" s="4">
        <f>=IF(A300="","",IF(K300&lt;=0,"ÖDENDİ",IF(AND(I300&lt;&gt;"",I300&lt;TODAY()),"GECİKTİ","BEKLİYOR")))</f>
      </c>
      <c r="M300" s="4">
        <f>=IF(OR(A300="",I300=""),"",IF(K300&lt;=0,0,MAX(0,TODAY()-I300)))</f>
      </c>
    </row>
  </sheetData>
  <autoFilter ref="A1:M1"/>
  <conditionalFormatting sqref="L2:L300">
    <cfRule type="cellIs" dxfId="0" priority="1" operator="equal">
      <formula>"GECİKTİ"</formula>
    </cfRule>
  </conditionalFormatting>
  <conditionalFormatting sqref="L2:L300">
    <cfRule type="cellIs" dxfId="1" priority="1" operator="equal">
      <formula>"ÖDENDİ"</formula>
    </cfRule>
  </conditionalFormatting>
  <conditionalFormatting sqref="L2:L300">
    <cfRule type="cellIs" dxfId="2" priority="1" operator="equal">
      <formula>"BEKLİYOR"</formula>
    </cfRule>
  </conditionalFormatting>
  <dataValidations count="2">
    <dataValidation type="list" allowBlank="1" showErrorMessage="1" errorTitle="Geçersiz değer" error="Lütfen listeden bir seçenek seçin." sqref="D10:D300">
      <formula1>"Satış,Alış,İade"</formula1>
    </dataValidation>
    <dataValidation type="list" allowBlank="1" showErrorMessage="1" errorTitle="Geçersiz değer" error="Lütfen listeden bir seçenek seçin." sqref="D2:D300">
      <formula1>"Satış,Alış,İade"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 showGridLines="0"/>
  </sheetViews>
  <sheetFormatPr defaultRowHeight="15" outlineLevelRow="0" outlineLevelCol="0" x14ac:dyDescent="55"/>
  <cols>
    <col min="1" max="1" width="4" customWidth="1"/>
    <col min="2" max="2" width="34" customWidth="1"/>
    <col min="3" max="3" width="22" customWidth="1"/>
    <col min="4" max="4" width="4" customWidth="1"/>
    <col min="5" max="5" width="52" customWidth="1"/>
  </cols>
  <sheetData>
    <row r="2" spans="2:2" x14ac:dyDescent="0.25">
      <c r="B2" s="12" t="s">
        <v>25</v>
      </c>
    </row>
    <row r="3" spans="2:2" x14ac:dyDescent="0.25">
      <c r="B3" s="13" t="s">
        <v>26</v>
      </c>
    </row>
    <row r="5" spans="2:5" x14ac:dyDescent="0.25">
      <c r="B5" s="14" t="s">
        <v>27</v>
      </c>
      <c r="C5" s="15"/>
      <c r="E5" s="16" t="s">
        <v>28</v>
      </c>
    </row>
    <row r="6" ht="30" customHeight="1" spans="2:5" x14ac:dyDescent="0.25">
      <c r="B6" s="17" t="s">
        <v>29</v>
      </c>
      <c r="C6" s="18">
        <f>COUNTA(Veri!A2:A300)</f>
      </c>
      <c r="E6" s="19" t="s">
        <v>30</v>
      </c>
    </row>
    <row r="7" ht="30" customHeight="1" spans="2:5" x14ac:dyDescent="0.25">
      <c r="B7" s="17" t="s">
        <v>31</v>
      </c>
      <c r="C7" s="20">
        <f>SUM(Veri!H2:H300)</f>
      </c>
      <c r="E7" s="19" t="s">
        <v>32</v>
      </c>
    </row>
    <row r="8" ht="30" customHeight="1" spans="2:5" x14ac:dyDescent="0.25">
      <c r="B8" s="17" t="s">
        <v>33</v>
      </c>
      <c r="C8" s="20">
        <f>SUM(Veri!J2:J300)</f>
      </c>
      <c r="E8" s="19" t="s">
        <v>34</v>
      </c>
    </row>
    <row r="9" ht="30" customHeight="1" spans="2:5" x14ac:dyDescent="0.25">
      <c r="B9" s="17" t="s">
        <v>35</v>
      </c>
      <c r="C9" s="20">
        <f>SUM(Veri!K2:K300)</f>
      </c>
      <c r="E9" s="19" t="s">
        <v>36</v>
      </c>
    </row>
    <row r="10" ht="30" customHeight="1" spans="2:5" x14ac:dyDescent="0.25">
      <c r="B10" s="17" t="s">
        <v>37</v>
      </c>
      <c r="C10" s="18">
        <f>COUNTIF(Veri!L2:L300,"GECİKTİ")</f>
      </c>
      <c r="E10" s="19" t="s">
        <v>38</v>
      </c>
    </row>
    <row r="11" spans="2:3" x14ac:dyDescent="0.25">
      <c r="B11" s="17" t="s">
        <v>39</v>
      </c>
      <c r="C11" s="20">
        <f>SUMIF(Veri!L2:L300,"GECİKTİ",Veri!K2:K300)</f>
      </c>
    </row>
    <row r="12" ht="24" customHeight="1" spans="5:5" x14ac:dyDescent="0.25">
      <c r="E12" s="21" t="s">
        <v>40</v>
      </c>
    </row>
  </sheetData>
  <hyperlinks>
    <hyperlink ref="E12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FormatPr defaultRowHeight="15" outlineLevelRow="0" outlineLevelCol="0" x14ac:dyDescent="55"/>
  <cols>
    <col min="1" max="1" width="22" customWidth="1"/>
  </cols>
  <sheetData>
    <row r="1" spans="1:1" x14ac:dyDescent="0.25">
      <c r="A1" s="22" t="s">
        <v>3</v>
      </c>
    </row>
    <row r="2" spans="1:1" x14ac:dyDescent="0.25">
      <c r="A2" t="s">
        <v>15</v>
      </c>
    </row>
    <row r="3" spans="1:1" x14ac:dyDescent="0.25">
      <c r="A3" t="s">
        <v>22</v>
      </c>
    </row>
    <row r="4" spans="1:1" x14ac:dyDescent="0.25">
      <c r="A4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Veri</vt:lpstr>
      <vt:lpstr>Özet</vt:lpstr>
      <vt:lpstr>Listeler</vt:lpstr>
    </vt:vector>
  </TitlesOfParts>
  <Company>Ofisx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Ofisx — stokexcel.com</dc:creator>
  <dc:title/>
  <dc:subject/>
  <dc:description>Fatura Takip Excel Şablonu — ücretsiz Excel şablonu · stokexcel.com</dc:description>
  <cp:keywords/>
  <cp:category/>
  <cp:lastModifiedBy>Unknown</cp:lastModifiedBy>
  <dcterms:created xsi:type="dcterms:W3CDTF">2026-08-26T00:00:00Z</dcterms:created>
  <dcterms:modified xsi:type="dcterms:W3CDTF">2026-08-26T17:46:54Z</dcterms:modified>
</cp:coreProperties>
</file>