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diye Makbuzu" state="visible" r:id="rId4"/>
    <sheet sheetId="2" name="Veri" state="visible" r:id="rId5"/>
    <sheet sheetId="3" name="Özet" state="visible" r:id="rId6"/>
    <sheet sheetId="4" name="Listeler" state="visible" r:id="rId7"/>
  </sheets>
  <definedNames>
    <definedName name="_xlnm.Print_Area" localSheetId="0">'Tediye Makbuzu'!$B1:$F41</definedName>
  </definedNames>
  <calcPr calcId="171027"/>
</workbook>
</file>

<file path=xl/sharedStrings.xml><?xml version="1.0" encoding="utf-8"?>
<sst xmlns="http://schemas.openxmlformats.org/spreadsheetml/2006/main" count="124" uniqueCount="76">
  <si>
    <t>İŞLETME ADI</t>
  </si>
  <si>
    <t>TEDİYE MAKBUZU</t>
  </si>
  <si>
    <t>Adres · Telefon</t>
  </si>
  <si>
    <t>Seri / Sıra No</t>
  </si>
  <si>
    <t>T-0057</t>
  </si>
  <si>
    <t>İŞLETME NÜSHASI — imzalatıp saklayın</t>
  </si>
  <si>
    <t>Tarih</t>
  </si>
  <si>
    <t>Parayı alan (kişi / firma)</t>
  </si>
  <si>
    <t>Ali Yıldız — 0544 000 00 00</t>
  </si>
  <si>
    <t>T.C. kimlik / vergi no</t>
  </si>
  <si>
    <t>Tutar (rakamla)</t>
  </si>
  <si>
    <t>Ödeme şekli</t>
  </si>
  <si>
    <t>Nakit</t>
  </si>
  <si>
    <t>Tutar (yazıyla)</t>
  </si>
  <si>
    <t>Yalnız bin sekiz yüz Türk Lirası</t>
  </si>
  <si>
    <t>Ödeme nedeni</t>
  </si>
  <si>
    <t>Depo boşaltma işçiliği — 2 günlük yevmiye</t>
  </si>
  <si>
    <t>Gider türü</t>
  </si>
  <si>
    <t>Yevmiye / işçilik</t>
  </si>
  <si>
    <t>Çek / senet bilgisi</t>
  </si>
  <si>
    <t>Yukarıda yazılı tutarı, belirtilen ödeme şekliyle ve açıklamada yazılı karşılık olarak eksiksiz teslim aldım.</t>
  </si>
  <si>
    <t>PARAYI ALAN — Ad Soyad / İmza</t>
  </si>
  <si>
    <t>ÖDEYEN — Ad Soyad / İmza / Kaşe</t>
  </si>
  <si>
    <t>✂ - - - - - - - - - - - - - - - - - - - - - - - - - - - - - - - - - - - - - - - - - - - - - - - - - - - - - - - - - - - -</t>
  </si>
  <si>
    <t>PARAYI ALANIN NÜSHASI — üst nüshadan kendiliğinden dolar</t>
  </si>
  <si>
    <t>Masrafı ve tedarikçi ödemesini telefondan işleyin, kasa raporu kendiliğinden çıksın — Ofisx →</t>
  </si>
  <si>
    <t>Ücretsiz şablon · stokexcel.com — yalnız üst nüshanın açık mavi hücrelerini doldurun. Bu makbuz fatura veya gider pusulası yerine geçmez.</t>
  </si>
  <si>
    <t>Parayı Alan</t>
  </si>
  <si>
    <t>Ödeme Nedeni</t>
  </si>
  <si>
    <t>Gider Türü</t>
  </si>
  <si>
    <t>Ödeme Şekli</t>
  </si>
  <si>
    <t>Tutar</t>
  </si>
  <si>
    <t>Durum</t>
  </si>
  <si>
    <t>Ödeyen</t>
  </si>
  <si>
    <t>T-0053</t>
  </si>
  <si>
    <t>Mehmet Aras</t>
  </si>
  <si>
    <t>Eylül personel avansı</t>
  </si>
  <si>
    <t>Avans</t>
  </si>
  <si>
    <t>Geçerli</t>
  </si>
  <si>
    <t>Selin</t>
  </si>
  <si>
    <t>T-0054</t>
  </si>
  <si>
    <t>Kara Nakliyat</t>
  </si>
  <si>
    <t>Şehir içi taşıma, 2 sefer</t>
  </si>
  <si>
    <t>Nakliye / kargo</t>
  </si>
  <si>
    <t>T-0055</t>
  </si>
  <si>
    <t>Aydın Toptan</t>
  </si>
  <si>
    <t>Ağustos alışları karşılığı</t>
  </si>
  <si>
    <t>Tedarikçi ödemesi</t>
  </si>
  <si>
    <t>Çek</t>
  </si>
  <si>
    <t>Murat</t>
  </si>
  <si>
    <t>T-0056</t>
  </si>
  <si>
    <t>Ayten Kaya</t>
  </si>
  <si>
    <t>İade edilen ürün bedeli</t>
  </si>
  <si>
    <t>Müşteri iadesi</t>
  </si>
  <si>
    <t>İptal</t>
  </si>
  <si>
    <t>Ali Yıldız</t>
  </si>
  <si>
    <t>Tediye Makbuzu</t>
  </si>
  <si>
    <t>Ücretsiz Excel şablonu · stokexcel.com</t>
  </si>
  <si>
    <t>ÖZET</t>
  </si>
  <si>
    <t>NASIL KULLANILIR?</t>
  </si>
  <si>
    <t>Verilen makbuz</t>
  </si>
  <si>
    <t>1. "Tediye Makbuzu" sekmesinin üstüne işletme adınızı, adresinizi ve telefonunuzu yazın.</t>
  </si>
  <si>
    <t>İptal edilen makbuz</t>
  </si>
  <si>
    <t>2. Her ödemede sıra numarasını bir öncekinin devamı olarak verin; tarih, parayı alan, tutar (rakam ve yazıyla), ödeme şekli, ödeme nedeni ve gider türünü doldurun.</t>
  </si>
  <si>
    <t>Toplam ödeme (geçerli)</t>
  </si>
  <si>
    <t>3. Çek veya senetle ödediyseniz banka, seri no ve vadeyi "Çek / senet bilgisi" satırına yazın. Alt nüsha üsttekinden formülle dolar.</t>
  </si>
  <si>
    <t>Nakit ödenen</t>
  </si>
  <si>
    <t>4. Sayfayı yazdırın, ÜST nüshayı parayı alan kişiye imzalatıp saklayın; alt nüshayı ona verin. Makbuzu bu "Veri" sekmesine tek satır olarak ekleyin.</t>
  </si>
  <si>
    <t>5. Hatalı makbuzu silmeyin, Durum sütununda "İptal" seçip yenisini kesin; Özet sekmesi gider türüne göre toplamı gösterir.</t>
  </si>
  <si>
    <t>Excel yetmediğinde: Ofisx ile bulutta, telefondan, otomatik →</t>
  </si>
  <si>
    <t>Kira</t>
  </si>
  <si>
    <t>Diğer gider</t>
  </si>
  <si>
    <t>Havale / EFT</t>
  </si>
  <si>
    <t>Kredi kartı</t>
  </si>
  <si>
    <t>Senet</t>
  </si>
  <si>
    <t>Diğer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</si>
</sst>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.5"/>
      <name val="Calibri"/>
    </font>
    <font>
      <color rgb="FF64748B"/>
      <sz val="9"/>
      <name val="Calibri"/>
    </font>
    <font>
      <b/>
      <u/>
      <color rgb="FF1D4ED8"/>
      <sz val="10.5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165" fontId="12" fillId="0" borderId="5" xfId="0" applyNumberFormat="1" applyFont="1" applyBorder="1"/>
    <xf numFmtId="164" fontId="12" fillId="2" borderId="5" xfId="0" applyNumberFormat="1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5" xfId="0" applyFont="1" applyFill="1" applyBorder="1"/>
    <xf numFmtId="165" fontId="12" fillId="2" borderId="5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4" borderId="0" xfId="0" applyFont="1" applyFill="1"/>
    <xf numFmtId="0" fontId="16" fillId="0" borderId="6" xfId="0" applyFont="1" applyBorder="1"/>
    <xf numFmtId="3" fontId="17" fillId="0" borderId="6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6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Geçersiz değer" error="Lütfen listeden bir seçenek seçin." sqref="C11">
      <formula1>"Tedarikçi ödemesi,Yevmiye / işçilik,Avans,Kira,Nakliye / kargo,Müşteri iadesi,Diğer gider"</formula1>
    </dataValidation>
    <dataValidation type="list" allowBlank="1" showErrorMessage="1" errorTitle="Geçersiz değer" error="Lütfen listeden bir seçenek seçin." sqref="E8">
      <formula1>"Nakit,Havale / EFT,Kredi kartı,Çek,Senet,Diğer"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30</v>
      </c>
      <c r="G1" s="22" t="s">
        <v>31</v>
      </c>
      <c r="H1" s="22" t="s">
        <v>32</v>
      </c>
      <c r="I1" s="22" t="s">
        <v>33</v>
      </c>
    </row>
    <row r="2" spans="1:9" x14ac:dyDescent="0.25">
      <c r="A2" s="23">
        <v>46268</v>
      </c>
      <c r="B2" s="24" t="s">
        <v>34</v>
      </c>
      <c r="C2" s="25" t="s">
        <v>35</v>
      </c>
      <c r="D2" s="25" t="s">
        <v>36</v>
      </c>
      <c r="E2" s="25" t="s">
        <v>37</v>
      </c>
      <c r="F2" s="25" t="s">
        <v>12</v>
      </c>
      <c r="G2" s="26">
        <v>3000</v>
      </c>
      <c r="H2" s="24" t="s">
        <v>38</v>
      </c>
      <c r="I2" s="25" t="s">
        <v>39</v>
      </c>
    </row>
    <row r="3" spans="1:9" x14ac:dyDescent="0.25">
      <c r="A3" s="27">
        <v>46274</v>
      </c>
      <c r="B3" s="28" t="s">
        <v>40</v>
      </c>
      <c r="C3" s="29" t="s">
        <v>41</v>
      </c>
      <c r="D3" s="29" t="s">
        <v>42</v>
      </c>
      <c r="E3" s="29" t="s">
        <v>43</v>
      </c>
      <c r="F3" s="29" t="s">
        <v>12</v>
      </c>
      <c r="G3" s="30">
        <v>1200</v>
      </c>
      <c r="H3" s="28" t="s">
        <v>38</v>
      </c>
      <c r="I3" s="29" t="s">
        <v>39</v>
      </c>
    </row>
    <row r="4" spans="1:9" x14ac:dyDescent="0.25">
      <c r="A4" s="23">
        <v>46280</v>
      </c>
      <c r="B4" s="24" t="s">
        <v>44</v>
      </c>
      <c r="C4" s="25" t="s">
        <v>45</v>
      </c>
      <c r="D4" s="25" t="s">
        <v>46</v>
      </c>
      <c r="E4" s="25" t="s">
        <v>47</v>
      </c>
      <c r="F4" s="25" t="s">
        <v>48</v>
      </c>
      <c r="G4" s="26">
        <v>25000</v>
      </c>
      <c r="H4" s="24" t="s">
        <v>38</v>
      </c>
      <c r="I4" s="25" t="s">
        <v>49</v>
      </c>
    </row>
    <row r="5" spans="1:9" x14ac:dyDescent="0.25">
      <c r="A5" s="27">
        <v>46285</v>
      </c>
      <c r="B5" s="28" t="s">
        <v>50</v>
      </c>
      <c r="C5" s="29" t="s">
        <v>51</v>
      </c>
      <c r="D5" s="29" t="s">
        <v>52</v>
      </c>
      <c r="E5" s="29" t="s">
        <v>53</v>
      </c>
      <c r="F5" s="29" t="s">
        <v>12</v>
      </c>
      <c r="G5" s="30">
        <v>450</v>
      </c>
      <c r="H5" s="28" t="s">
        <v>54</v>
      </c>
      <c r="I5" s="29" t="s">
        <v>49</v>
      </c>
    </row>
    <row r="6" spans="1:9" x14ac:dyDescent="0.25">
      <c r="A6" s="23">
        <v>46291</v>
      </c>
      <c r="B6" s="24" t="s">
        <v>4</v>
      </c>
      <c r="C6" s="25" t="s">
        <v>55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38</v>
      </c>
      <c r="I6" s="25" t="s">
        <v>39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"İptal"</formula>
    </cfRule>
  </conditionalFormatting>
  <dataValidations count="6">
    <dataValidation type="list" allowBlank="1" showErrorMessage="1" errorTitle="Geçersiz değer" error="Lütfen listeden bir seçenek seçin." sqref="E10:E300">
      <formula1>"Tedarikçi ödemesi,Yevmiye / işçilik,Avans,Kira,Nakliye / kargo,Müşteri iadesi,Diğer gider"</formula1>
    </dataValidation>
    <dataValidation type="list" allowBlank="1" showErrorMessage="1" errorTitle="Geçersiz değer" error="Lütfen listeden bir seçenek seçin." sqref="E2:E300">
      <formula1>"Tedarikçi ödemesi,Yevmiye / işçilik,Avans,Kira,Nakliye / kargo,Müşteri iadesi,Diğer gider"</formula1>
    </dataValidation>
    <dataValidation type="list" allowBlank="1" showErrorMessage="1" errorTitle="Geçersiz değer" error="Lütfen listeden bir seçenek seçin." sqref="F10:F300">
      <formula1>"Nakit,Havale / EFT,Kredi kartı,Çek,Senet,Diğer"</formula1>
    </dataValidation>
    <dataValidation type="list" allowBlank="1" showErrorMessage="1" errorTitle="Geçersiz değer" error="Lütfen listeden bir seçenek seçin." sqref="F2:F300">
      <formula1>"Nakit,Havale / EFT,Kredi kartı,Çek,Senet,Diğer"</formula1>
    </dataValidation>
    <dataValidation type="list" allowBlank="1" showErrorMessage="1" errorTitle="Geçersiz değer" error="Lütfen listeden bir seçenek seçin." sqref="H10:H300">
      <formula1>"Geçerli,İptal"</formula1>
    </dataValidation>
    <dataValidation type="list" allowBlank="1" showErrorMessage="1" errorTitle="Geçersiz değer" error="Lütfen listeden bir seçenek seçin." sqref="H2:H300">
      <formula1>"Geçerli,İptal"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56</v>
      </c>
    </row>
    <row r="3" spans="2:2" x14ac:dyDescent="0.25">
      <c r="B3" s="32" t="s">
        <v>57</v>
      </c>
    </row>
    <row r="5" spans="2:5" x14ac:dyDescent="0.25">
      <c r="B5" s="33" t="s">
        <v>58</v>
      </c>
      <c r="C5" s="34"/>
      <c r="E5" s="35" t="s">
        <v>59</v>
      </c>
    </row>
    <row r="6" ht="30" customHeight="1" spans="2:5" x14ac:dyDescent="0.25">
      <c r="B6" s="36" t="s">
        <v>60</v>
      </c>
      <c r="C6" s="37">
        <f>COUNTA(Veri!B2:B300)</f>
      </c>
      <c r="E6" s="38" t="s">
        <v>61</v>
      </c>
    </row>
    <row r="7" ht="30" customHeight="1" spans="2:5" x14ac:dyDescent="0.25">
      <c r="B7" s="36" t="s">
        <v>62</v>
      </c>
      <c r="C7" s="37">
        <f>COUNTIF(Veri!H2:H300,"İptal")</f>
      </c>
      <c r="E7" s="38" t="s">
        <v>63</v>
      </c>
    </row>
    <row r="8" ht="30" customHeight="1" spans="2:5" x14ac:dyDescent="0.25">
      <c r="B8" s="36" t="s">
        <v>64</v>
      </c>
      <c r="C8" s="39">
        <f>SUMIF(Veri!H2:H300,"Geçerli",Veri!G2:G300)</f>
      </c>
      <c r="E8" s="38" t="s">
        <v>65</v>
      </c>
    </row>
    <row r="9" ht="30" customHeight="1" spans="2:5" x14ac:dyDescent="0.25">
      <c r="B9" s="36" t="s">
        <v>66</v>
      </c>
      <c r="C9" s="39">
        <f>SUMIFS(Veri!G2:G300,Veri!H2:H300,"Geçerli",Veri!F2:F300,"Nakit")</f>
      </c>
      <c r="E9" s="38" t="s">
        <v>67</v>
      </c>
    </row>
    <row r="10" ht="30" customHeight="1" spans="2:5" x14ac:dyDescent="0.25">
      <c r="B10" s="36" t="s">
        <v>47</v>
      </c>
      <c r="C10" s="39">
        <f>SUMIFS(Veri!G2:G300,Veri!H2:H300,"Geçerli",Veri!E2:E300,"Tedarikçi ödemesi")</f>
      </c>
      <c r="E10" s="38" t="s">
        <v>68</v>
      </c>
    </row>
    <row r="11" spans="2:3" x14ac:dyDescent="0.25">
      <c r="B11" s="36" t="s">
        <v>18</v>
      </c>
      <c r="C11" s="39">
        <f>SUMIFS(Veri!G2:G300,Veri!H2:H300,"Geçerli",Veri!E2:E300,"Yevmiye / işçilik")</f>
      </c>
    </row>
    <row r="12" ht="24" customHeight="1" spans="2:5" x14ac:dyDescent="0.25">
      <c r="B12" s="36" t="s">
        <v>37</v>
      </c>
      <c r="C12" s="39">
        <f>SUMIFS(Veri!G2:G300,Veri!H2:H300,"Geçerli",Veri!E2:E300,"Avans")</f>
      </c>
      <c r="E12" s="40" t="s">
        <v>69</v>
      </c>
    </row>
    <row r="13" spans="2:3" x14ac:dyDescent="0.25">
      <c r="B13" s="36" t="s">
        <v>70</v>
      </c>
      <c r="C13" s="39">
        <f>SUMIFS(Veri!G2:G300,Veri!H2:H300,"Geçerli",Veri!E2:E300,"Kira")</f>
      </c>
    </row>
    <row r="14" spans="2:3" x14ac:dyDescent="0.25">
      <c r="B14" s="36" t="s">
        <v>43</v>
      </c>
      <c r="C14" s="39">
        <f>SUMIFS(Veri!G2:G300,Veri!H2:H300,"Geçerli",Veri!E2:E300,"Nakliye / kargo")</f>
      </c>
    </row>
    <row r="15" spans="2:3" x14ac:dyDescent="0.25">
      <c r="B15" s="36" t="s">
        <v>53</v>
      </c>
      <c r="C15" s="39">
        <f>SUMIFS(Veri!G2:G300,Veri!H2:H300,"Geçerli",Veri!E2:E300,"Müşteri iadesi")</f>
      </c>
    </row>
    <row r="16" spans="2:3" x14ac:dyDescent="0.25">
      <c r="B16" s="36" t="s">
        <v>71</v>
      </c>
      <c r="C16" s="39">
        <f>SUMIFS(Veri!G2:G300,Veri!H2:H300,"Geçerli",Veri!E2:E300,"Diğer gider")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30</v>
      </c>
      <c r="C1" s="41" t="s">
        <v>32</v>
      </c>
    </row>
    <row r="2" spans="1:3" x14ac:dyDescent="0.25">
      <c r="A2" t="s">
        <v>47</v>
      </c>
      <c r="B2" t="s">
        <v>12</v>
      </c>
      <c r="C2" t="s">
        <v>38</v>
      </c>
    </row>
    <row r="3" spans="1:3" x14ac:dyDescent="0.25">
      <c r="A3" t="s">
        <v>18</v>
      </c>
      <c r="B3" t="s">
        <v>72</v>
      </c>
      <c r="C3" t="s">
        <v>54</v>
      </c>
    </row>
    <row r="4" spans="1:2" x14ac:dyDescent="0.25">
      <c r="A4" t="s">
        <v>37</v>
      </c>
      <c r="B4" t="s">
        <v>73</v>
      </c>
    </row>
    <row r="5" spans="1:2" x14ac:dyDescent="0.25">
      <c r="A5" t="s">
        <v>70</v>
      </c>
      <c r="B5" t="s">
        <v>48</v>
      </c>
    </row>
    <row r="6" spans="1:2" x14ac:dyDescent="0.25">
      <c r="A6" t="s">
        <v>43</v>
      </c>
      <c r="B6" t="s">
        <v>74</v>
      </c>
    </row>
    <row r="7" spans="1:2" x14ac:dyDescent="0.25">
      <c r="A7" t="s">
        <v>53</v>
      </c>
      <c r="B7" t="s">
        <v>75</v>
      </c>
    </row>
    <row r="8" spans="1:1" x14ac:dyDescent="0.25">
      <c r="A8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Tediye Makbuzu</vt:lpstr>
      <vt:lpstr>Veri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2026-09-26T03:28:58Z</dcterms:modified>
</cp:coreProperties>
</file>