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作業指示書" state="visible" r:id="rId4"/>
    <sheet sheetId="2" name="整備記録" state="visible" r:id="rId5"/>
    <sheet sheetId="3" name="サマリー" state="visible" r:id="rId6"/>
    <sheet sheetId="4" name="リスト" state="visible" r:id="rId7"/>
  </sheets>
  <definedNames>
    <definedName name="_xlnm.Print_Area" localSheetId="0">'作業指示書'!$B1:$G50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<sst xmlns="http://schemas.openxmlformats.org/spreadsheetml/2006/main" count="189" uniqueCount="146">
  <si>
    <t>整備工場 / 会社名</t>
  </si>
  <si>
    <t>整備作業指示書</t>
  </si>
  <si>
    <t>住所 · 電話</t>
  </si>
  <si>
    <t>作業指示書番号</t>
  </si>
  <si>
    <t>İE-2026-0142</t>
  </si>
  <si>
    <t>車両受付書 — 1部をお客様にお渡しします</t>
  </si>
  <si>
    <t>受付日 / 時刻</t>
  </si>
  <si>
    <t>顧客と車両の情報</t>
  </si>
  <si>
    <t>顧客氏名 / 会社名</t>
  </si>
  <si>
    <t>Hakan Yıldız</t>
  </si>
  <si>
    <t>電話</t>
  </si>
  <si>
    <t>0532 000 00 07</t>
  </si>
  <si>
    <t>ナンバープレート</t>
  </si>
  <si>
    <t>34 ABC 123</t>
  </si>
  <si>
    <t>年式</t>
  </si>
  <si>
    <t>メーカー / モデル</t>
  </si>
  <si>
    <t>Fiat Egea 1.3 Multijet</t>
  </si>
  <si>
    <t>走行距離</t>
  </si>
  <si>
    <t>車台番号 (VIN)</t>
  </si>
  <si>
    <t>ZFA3560000XXXXXXX</t>
  </si>
  <si>
    <t>燃料残量</t>
  </si>
  <si>
    <t>1/2</t>
  </si>
  <si>
    <t>既存の損傷 / 車内の残置物</t>
  </si>
  <si>
    <t>リアバンパーに擦り傷、トランクにスペアタイヤとジャッキ</t>
  </si>
  <si>
    <t>お客様の訴え / 不具合の内容</t>
  </si>
  <si>
    <t>定期点検の時期。ブレーキをかけると前方から音がする。</t>
  </si>
  <si>
    <t>実施した作業 / 点検結果</t>
  </si>
  <si>
    <t>エンジンオイルとフィルターを交換。フロントのブレーキパッドが限界で、セットで交換。ディスクは測定の結果、交換不要。</t>
  </si>
  <si>
    <t>使用した部品 / 資材</t>
  </si>
  <si>
    <t>部品番号 / メーカー</t>
  </si>
  <si>
    <t>個</t>
  </si>
  <si>
    <t>単価</t>
  </si>
  <si>
    <t>金額 (VAT別)</t>
  </si>
  <si>
    <t>エンジンオイル 5W-30 (リットル)</t>
  </si>
  <si>
    <t>Örnek Marka</t>
  </si>
  <si>
    <t>オイルフィルター</t>
  </si>
  <si>
    <t>OEM</t>
  </si>
  <si>
    <t>エアフィルター</t>
  </si>
  <si>
    <t>フロントブレーキパッド (セット)</t>
  </si>
  <si>
    <t>工賃 / 作業内容</t>
  </si>
  <si>
    <t>整備士 / 技術者</t>
  </si>
  <si>
    <t>時間</t>
  </si>
  <si>
    <t>時間単価</t>
  </si>
  <si>
    <t>定期点検の工賃</t>
  </si>
  <si>
    <t>Usta Ali</t>
  </si>
  <si>
    <t>フロントブレーキパッド交換</t>
  </si>
  <si>
    <t>引渡しと支払</t>
  </si>
  <si>
    <t>部品合計</t>
  </si>
  <si>
    <t>引渡し予定</t>
  </si>
  <si>
    <t>工賃合計</t>
  </si>
  <si>
    <t>引渡日</t>
  </si>
  <si>
    <t>小計 (VAT別)</t>
  </si>
  <si>
    <t>支払方法</t>
  </si>
  <si>
    <t>VAT率 %</t>
  </si>
  <si>
    <t>状況</t>
  </si>
  <si>
    <t>完了</t>
  </si>
  <si>
    <t>VAT</t>
  </si>
  <si>
    <t>総合計</t>
  </si>
  <si>
    <t>上記の不具合の点検と修理のため、車両を預けました。一覧にない追加の部品や工賃が必要な場合は、事前に連絡を受け、私の承諾を得たうえで行うものとします。実施された作業内容を確認のうえ、車両を受け取りました。</t>
  </si>
  <si>
    <t>車両所有者 — 氏名 / 署名 (受付と引渡し)</t>
  </si>
  <si>
    <t>整備責任者 — 氏名 / 署名 / 社印</t>
  </si>
  <si>
    <t>部品在庫、顧客の売掛管理、現金レポートをスマホで — Ofisx →</t>
  </si>
  <si>
    <t>無料テンプレート · stokexcel.com — 水色のセルと行に入力します。金額は数式で計算されます。作業指示書は「整備記録」シートにも追加してください。VAT率については税理士にご相談ください。</t>
  </si>
  <si>
    <t>日付</t>
  </si>
  <si>
    <t>km</t>
  </si>
  <si>
    <t>顧客</t>
  </si>
  <si>
    <t>不具合 / 実施作業</t>
  </si>
  <si>
    <t>部品金額 (VAT別)</t>
  </si>
  <si>
    <t>工賃金額 (VAT別)</t>
  </si>
  <si>
    <t>VAT %</t>
  </si>
  <si>
    <t>合計 (VAT込)</t>
  </si>
  <si>
    <t>入庫 (ナンバー)</t>
  </si>
  <si>
    <t>İE-2026-0131</t>
  </si>
  <si>
    <t>06 DEF 456</t>
  </si>
  <si>
    <t>Renault Clio 1.5 dCi</t>
  </si>
  <si>
    <t>Ayten Kurt</t>
  </si>
  <si>
    <t>0533 000 00 01</t>
  </si>
  <si>
    <t>クラッチセット交換</t>
  </si>
  <si>
    <t>クレジットカード</t>
  </si>
  <si>
    <t>引渡済</t>
  </si>
  <si>
    <t>İE-2026-0134</t>
  </si>
  <si>
    <t>エアコンガス充填と漏れ検査</t>
  </si>
  <si>
    <t>現金</t>
  </si>
  <si>
    <t>İE-2026-0137</t>
  </si>
  <si>
    <t>35 KLM 789</t>
  </si>
  <si>
    <t>VW Passat 1.6 TDI</t>
  </si>
  <si>
    <t>Serkan Aydın</t>
  </si>
  <si>
    <t>0535 000 00 03</t>
  </si>
  <si>
    <t>タイミングベルトセットとウォーターポンプ交換</t>
  </si>
  <si>
    <t>振込</t>
  </si>
  <si>
    <t>İE-2026-0138</t>
  </si>
  <si>
    <t>16 PRS 220</t>
  </si>
  <si>
    <t>Toyota Corolla 1.6</t>
  </si>
  <si>
    <t>Elif Şahin</t>
  </si>
  <si>
    <t>0536 000 00 04</t>
  </si>
  <si>
    <t>60.000 km 定期点検</t>
  </si>
  <si>
    <t>İE-2026-0139</t>
  </si>
  <si>
    <t>34 MNO 555</t>
  </si>
  <si>
    <t>Opel Astra 1.4</t>
  </si>
  <si>
    <t>Burak Eren</t>
  </si>
  <si>
    <t>0537 000 00 05</t>
  </si>
  <si>
    <t>バッテリー交換と充電系統の点検</t>
  </si>
  <si>
    <t>İE-2026-0140</t>
  </si>
  <si>
    <t>クラッチペダルが重い — 調整と点検（前回の作業に関連）</t>
  </si>
  <si>
    <t>İE-2026-0141</t>
  </si>
  <si>
    <t>34 TUV 908</t>
  </si>
  <si>
    <t>Ford Transit Custom</t>
  </si>
  <si>
    <t>Kaan Lojistik — Murat Kaan</t>
  </si>
  <si>
    <t>0538 000 00 06</t>
  </si>
  <si>
    <t>フロント足回りから異音: タイロッドエンドとアーム</t>
  </si>
  <si>
    <t>修理中</t>
  </si>
  <si>
    <t>定期点検＋フロントブレーキパッド; ブレーキ時に異音</t>
  </si>
  <si>
    <t>İE-2026-0143</t>
  </si>
  <si>
    <t>41 GHJ 314</t>
  </si>
  <si>
    <t>Hyundai i20 1.4</t>
  </si>
  <si>
    <t>Zeynep Arslan</t>
  </si>
  <si>
    <t>0539 000 00 08</t>
  </si>
  <si>
    <t>エンジン警告灯が点灯 — 診断</t>
  </si>
  <si>
    <t>受付済</t>
  </si>
  <si>
    <t>自動車整備 作業指示書とサービス記録</t>
  </si>
  <si>
    <t>無料Excelテンプレート · stokexcel.com</t>
  </si>
  <si>
    <t>サマリー</t>
  </si>
  <si>
    <t>使い方</t>
  </si>
  <si>
    <t>作業指示書の合計</t>
  </si>
  <si>
    <t>1. 車両を受け取る際に「作業指示書」シートを記入します: ナンバー・走行距離・車台番号・既存の損傷・お客様の不具合の訴え。お客様に署名してもらいます。</t>
  </si>
  <si>
    <t>車両の台数（ナンバー別・重複なし）</t>
  </si>
  <si>
    <t>2. 使用した部品は部品表に、工賃は別の工賃行に入力します。小計・VAT・総合計は数式で算出されます。</t>
  </si>
  <si>
    <t>受付済み（順番待ち）</t>
  </si>
  <si>
    <t>3. 作業指示書ごとに、この「サービス記録」シートへ1行ずつ追加します。部品代と工賃は別の列に入力します。</t>
  </si>
  <si>
    <t>修理中の車両</t>
  </si>
  <si>
    <t>4. 作業の進行に合わせてステータスを更新します（受付済み → 修理中 → 完成 → 引渡済み）。入金があったら支払方法を選びます。</t>
  </si>
  <si>
    <t>完成して引渡し待ちの車両</t>
  </si>
  <si>
    <t>5. ナンバーはどの行でも同じ表記で入力します（例:「34 ABC 123」）。ナンバー列で絞り込むと、その車両のサービス履歴がすべて表示され、「来店回数」列で何回目の来店かが分かります。</t>
  </si>
  <si>
    <t>今月の工賃収入（VAT抜き）</t>
  </si>
  <si>
    <t>今月の部品収入（VAT抜き）</t>
  </si>
  <si>
    <t>Excelでは足りなくなったら: Ofisxでクラウド、スマホ、自動化 →</t>
  </si>
  <si>
    <t>今月の合計（VAT込み）</t>
  </si>
  <si>
    <t>今月の入金 — 現金</t>
  </si>
  <si>
    <t>今月の入金 — クレジットカード</t>
  </si>
  <si>
    <t>今月の入金 — 銀行振込</t>
  </si>
  <si>
    <t>入金未入力の作業の金額</t>
  </si>
  <si>
    <t>燃料</t>
  </si>
  <si>
    <t>空</t>
  </si>
  <si>
    <t>1/4</t>
  </si>
  <si>
    <t>3/4</t>
  </si>
  <si>
    <t>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</si>
</sst>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無効な値" error="リストから選択してください。" sqref="C39">
      <formula1>"現金,クレジットカード,振込"</formula1>
    </dataValidation>
    <dataValidation type="list" allowBlank="1" showErrorMessage="1" errorTitle="無効な値" error="リストから選択してください。" sqref="C40">
      <formula1>"受付済,修理中,完了,引渡済"</formula1>
    </dataValidation>
    <dataValidation type="list" allowBlank="1" showErrorMessage="1" errorTitle="無効な値" error="リストから選択してください。" sqref="F10">
      <formula1>"空,1/4,1/2,3/4,満"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15</v>
      </c>
      <c r="E1" s="31" t="s">
        <v>64</v>
      </c>
      <c r="F1" s="31" t="s">
        <v>65</v>
      </c>
      <c r="G1" s="31" t="s">
        <v>10</v>
      </c>
      <c r="H1" s="31" t="s">
        <v>66</v>
      </c>
      <c r="I1" s="31" t="s">
        <v>67</v>
      </c>
      <c r="J1" s="31" t="s">
        <v>68</v>
      </c>
      <c r="K1" s="31" t="s">
        <v>69</v>
      </c>
      <c r="L1" s="31" t="s">
        <v>70</v>
      </c>
      <c r="M1" s="31" t="s">
        <v>52</v>
      </c>
      <c r="N1" s="31" t="s">
        <v>54</v>
      </c>
      <c r="O1" s="31" t="s">
        <v>50</v>
      </c>
      <c r="P1" s="31" t="s">
        <v>71</v>
      </c>
    </row>
    <row r="2" spans="1:16" x14ac:dyDescent="0.25">
      <c r="A2" s="32">
        <v>46283</v>
      </c>
      <c r="B2" s="33" t="s">
        <v>72</v>
      </c>
      <c r="C2" s="33" t="s">
        <v>73</v>
      </c>
      <c r="D2" s="34" t="s">
        <v>74</v>
      </c>
      <c r="E2" s="35">
        <v>96300</v>
      </c>
      <c r="F2" s="34" t="s">
        <v>75</v>
      </c>
      <c r="G2" s="34" t="s">
        <v>76</v>
      </c>
      <c r="H2" s="34" t="s">
        <v>77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78</v>
      </c>
      <c r="N2" s="33" t="s">
        <v>79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80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81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82</v>
      </c>
      <c r="N3" s="38" t="s">
        <v>79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83</v>
      </c>
      <c r="C4" s="33" t="s">
        <v>84</v>
      </c>
      <c r="D4" s="34" t="s">
        <v>85</v>
      </c>
      <c r="E4" s="35">
        <v>184200</v>
      </c>
      <c r="F4" s="34" t="s">
        <v>86</v>
      </c>
      <c r="G4" s="34" t="s">
        <v>87</v>
      </c>
      <c r="H4" s="34" t="s">
        <v>88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89</v>
      </c>
      <c r="N4" s="33" t="s">
        <v>79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90</v>
      </c>
      <c r="C5" s="38" t="s">
        <v>91</v>
      </c>
      <c r="D5" s="39" t="s">
        <v>92</v>
      </c>
      <c r="E5" s="40">
        <v>64500</v>
      </c>
      <c r="F5" s="39" t="s">
        <v>93</v>
      </c>
      <c r="G5" s="39" t="s">
        <v>94</v>
      </c>
      <c r="H5" s="39" t="s">
        <v>95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89</v>
      </c>
      <c r="N5" s="38" t="s">
        <v>79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96</v>
      </c>
      <c r="C6" s="33" t="s">
        <v>97</v>
      </c>
      <c r="D6" s="34" t="s">
        <v>98</v>
      </c>
      <c r="E6" s="35">
        <v>143000</v>
      </c>
      <c r="F6" s="34" t="s">
        <v>99</v>
      </c>
      <c r="G6" s="34" t="s">
        <v>100</v>
      </c>
      <c r="H6" s="34" t="s">
        <v>101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78</v>
      </c>
      <c r="N6" s="33" t="s">
        <v>79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102</v>
      </c>
      <c r="C7" s="38" t="s">
        <v>73</v>
      </c>
      <c r="D7" s="39" t="s">
        <v>74</v>
      </c>
      <c r="E7" s="40">
        <v>97100</v>
      </c>
      <c r="F7" s="39" t="s">
        <v>75</v>
      </c>
      <c r="G7" s="39" t="s">
        <v>76</v>
      </c>
      <c r="H7" s="39" t="s">
        <v>103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82</v>
      </c>
      <c r="N7" s="38" t="s">
        <v>79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104</v>
      </c>
      <c r="C8" s="33" t="s">
        <v>105</v>
      </c>
      <c r="D8" s="34" t="s">
        <v>106</v>
      </c>
      <c r="E8" s="35">
        <v>212000</v>
      </c>
      <c r="F8" s="34" t="s">
        <v>107</v>
      </c>
      <c r="G8" s="34" t="s">
        <v>108</v>
      </c>
      <c r="H8" s="34" t="s">
        <v>109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110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111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112</v>
      </c>
      <c r="C10" s="33" t="s">
        <v>113</v>
      </c>
      <c r="D10" s="34" t="s">
        <v>114</v>
      </c>
      <c r="E10" s="35">
        <v>88700</v>
      </c>
      <c r="F10" s="34" t="s">
        <v>115</v>
      </c>
      <c r="G10" s="34" t="s">
        <v>116</v>
      </c>
      <c r="H10" s="34" t="s">
        <v>117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118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"修理中"</formula>
    </cfRule>
  </conditionalFormatting>
  <conditionalFormatting sqref="N2:N300">
    <cfRule type="cellIs" dxfId="1" priority="1" operator="equal">
      <formula>"完了"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無効な値" error="リストから選択してください。" sqref="M10:M300">
      <formula1>"現金,クレジットカード,振込"</formula1>
    </dataValidation>
    <dataValidation type="list" allowBlank="1" showErrorMessage="1" errorTitle="無効な値" error="リストから選択してください。" sqref="M2:M300">
      <formula1>"現金,クレジットカード,振込"</formula1>
    </dataValidation>
    <dataValidation type="list" allowBlank="1" showErrorMessage="1" errorTitle="無効な値" error="リストから選択してください。" sqref="N10:N300">
      <formula1>"受付済,修理中,完了,引渡済"</formula1>
    </dataValidation>
    <dataValidation type="list" allowBlank="1" showErrorMessage="1" errorTitle="無効な値" error="リストから選択してください。" sqref="N2:N300">
      <formula1>"受付済,修理中,完了,引渡済"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119</v>
      </c>
    </row>
    <row r="3" spans="2:2" x14ac:dyDescent="0.25">
      <c r="B3" s="43" t="s">
        <v>120</v>
      </c>
    </row>
    <row r="5" spans="2:5" x14ac:dyDescent="0.25">
      <c r="B5" s="44" t="s">
        <v>121</v>
      </c>
      <c r="C5" s="45"/>
      <c r="E5" s="46" t="s">
        <v>122</v>
      </c>
    </row>
    <row r="6" ht="30" customHeight="1" spans="2:5" x14ac:dyDescent="0.25">
      <c r="B6" s="47" t="s">
        <v>123</v>
      </c>
      <c r="C6" s="48">
        <f>COUNTA('整備記録'!B2:B300)</f>
      </c>
      <c r="E6" s="49" t="s">
        <v>124</v>
      </c>
    </row>
    <row r="7" ht="30" customHeight="1" spans="2:5" x14ac:dyDescent="0.25">
      <c r="B7" s="47" t="s">
        <v>125</v>
      </c>
      <c r="C7" s="48">
        <f>SUMPRODUCT(('整備記録'!C2:C300&lt;&gt;"")/COUNTIF('整備記録'!C2:C300,'整備記録'!C2:C300&amp;""))</f>
      </c>
      <c r="E7" s="49" t="s">
        <v>126</v>
      </c>
    </row>
    <row r="8" ht="30" customHeight="1" spans="2:5" x14ac:dyDescent="0.25">
      <c r="B8" s="47" t="s">
        <v>127</v>
      </c>
      <c r="C8" s="48">
        <f>COUNTIF('整備記録'!N2:N300,"受付済")</f>
      </c>
      <c r="E8" s="49" t="s">
        <v>128</v>
      </c>
    </row>
    <row r="9" ht="30" customHeight="1" spans="2:5" x14ac:dyDescent="0.25">
      <c r="B9" s="47" t="s">
        <v>129</v>
      </c>
      <c r="C9" s="48">
        <f>COUNTIF('整備記録'!N2:N300,"修理中")</f>
      </c>
      <c r="E9" s="49" t="s">
        <v>130</v>
      </c>
    </row>
    <row r="10" ht="30" customHeight="1" spans="2:5" x14ac:dyDescent="0.25">
      <c r="B10" s="47" t="s">
        <v>131</v>
      </c>
      <c r="C10" s="48">
        <f>COUNTIF('整備記録'!N2:N300,"完了")</f>
      </c>
      <c r="E10" s="49" t="s">
        <v>132</v>
      </c>
    </row>
    <row r="11" spans="2:3" x14ac:dyDescent="0.25">
      <c r="B11" s="47" t="s">
        <v>133</v>
      </c>
      <c r="C11" s="50">
        <f>SUMIFS('整備記録'!J2:J300,'整備記録'!A2:A300,"&gt;="&amp;DATE(YEAR(TODAY()),MONTH(TODAY()),1),'整備記録'!A2:A300,"&lt;="&amp;EOMONTH(TODAY(),0))</f>
      </c>
    </row>
    <row r="12" ht="24" customHeight="1" spans="2:5" x14ac:dyDescent="0.25">
      <c r="B12" s="47" t="s">
        <v>134</v>
      </c>
      <c r="C12" s="50">
        <f>SUMIFS('整備記録'!I2:I300,'整備記録'!A2:A300,"&gt;="&amp;DATE(YEAR(TODAY()),MONTH(TODAY()),1),'整備記録'!A2:A300,"&lt;="&amp;EOMONTH(TODAY(),0))</f>
      </c>
      <c r="E12" s="51" t="s">
        <v>135</v>
      </c>
    </row>
    <row r="13" spans="2:3" x14ac:dyDescent="0.25">
      <c r="B13" s="47" t="s">
        <v>136</v>
      </c>
      <c r="C13" s="50">
        <f>SUMIFS('整備記録'!L2:L300,'整備記録'!A2:A300,"&gt;="&amp;DATE(YEAR(TODAY()),MONTH(TODAY()),1),'整備記録'!A2:A300,"&lt;="&amp;EOMONTH(TODAY(),0))</f>
      </c>
    </row>
    <row r="14" spans="2:3" x14ac:dyDescent="0.25">
      <c r="B14" s="47" t="s">
        <v>137</v>
      </c>
      <c r="C14" s="50">
        <f>SUMIFS('整備記録'!L2:L300,'整備記録'!M2:M300,"現金",'整備記録'!A2:A300,"&gt;="&amp;DATE(YEAR(TODAY()),MONTH(TODAY()),1),'整備記録'!A2:A300,"&lt;="&amp;EOMONTH(TODAY(),0))</f>
      </c>
    </row>
    <row r="15" spans="2:3" x14ac:dyDescent="0.25">
      <c r="B15" s="47" t="s">
        <v>138</v>
      </c>
      <c r="C15" s="50">
        <f>SUMIFS('整備記録'!L2:L300,'整備記録'!M2:M300,"クレジットカード",'整備記録'!A2:A300,"&gt;="&amp;DATE(YEAR(TODAY()),MONTH(TODAY()),1),'整備記録'!A2:A300,"&lt;="&amp;EOMONTH(TODAY(),0))</f>
      </c>
    </row>
    <row r="16" spans="2:3" x14ac:dyDescent="0.25">
      <c r="B16" s="47" t="s">
        <v>139</v>
      </c>
      <c r="C16" s="50">
        <f>SUMIFS('整備記録'!L2:L300,'整備記録'!M2:M300,"振込",'整備記録'!A2:A300,"&gt;="&amp;DATE(YEAR(TODAY()),MONTH(TODAY()),1),'整備記録'!A2:A300,"&lt;="&amp;EOMONTH(TODAY(),0))</f>
      </c>
    </row>
    <row r="17" spans="2:3" x14ac:dyDescent="0.25">
      <c r="B17" s="47" t="s">
        <v>140</v>
      </c>
      <c r="C17" s="50">
        <f>SUMIFS('整備記録'!L2:L300,'整備記録'!M2:M300,"")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141</v>
      </c>
    </row>
    <row r="2" spans="1:3" x14ac:dyDescent="0.25">
      <c r="A2" t="s">
        <v>82</v>
      </c>
      <c r="B2" t="s">
        <v>118</v>
      </c>
      <c r="C2" t="s">
        <v>142</v>
      </c>
    </row>
    <row r="3" spans="1:3" x14ac:dyDescent="0.25">
      <c r="A3" t="s">
        <v>78</v>
      </c>
      <c r="B3" t="s">
        <v>110</v>
      </c>
      <c r="C3" t="s">
        <v>143</v>
      </c>
    </row>
    <row r="4" spans="1:3" x14ac:dyDescent="0.25">
      <c r="A4" t="s">
        <v>89</v>
      </c>
      <c r="B4" t="s">
        <v>55</v>
      </c>
      <c r="C4" t="s">
        <v>21</v>
      </c>
    </row>
    <row r="5" spans="2:3" x14ac:dyDescent="0.25">
      <c r="B5" t="s">
        <v>79</v>
      </c>
      <c r="C5" t="s">
        <v>144</v>
      </c>
    </row>
    <row r="6" spans="3:3" x14ac:dyDescent="0.25">
      <c r="C6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作業指示書</vt:lpstr>
      <vt:lpstr>整備記録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