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ータ" state="visible" r:id="rId4"/>
    <sheet sheetId="2" name="サマリー" state="visible" r:id="rId5"/>
    <sheet sheetId="3" name="リスト" state="visible" r:id="rId6"/>
  </sheets>
  <calcPr calcId="171027" fullCalcOnLoad="1"/>
</workbook>
</file>

<file path=xl/sharedStrings.xml><?xml version="1.0" encoding="utf-8"?>
<sst xmlns="http://schemas.openxmlformats.org/spreadsheetml/2006/main" count="70" uniqueCount="55">
  <si>
    <t>注文番号</t>
  </si>
  <si>
    <t>顧客</t>
  </si>
  <si>
    <t>注文日</t>
  </si>
  <si>
    <t>販売チャネル</t>
  </si>
  <si>
    <t>商品</t>
  </si>
  <si>
    <t>個</t>
  </si>
  <si>
    <t>単価</t>
  </si>
  <si>
    <t>金額</t>
  </si>
  <si>
    <t>状況</t>
  </si>
  <si>
    <t>配送 / 追跡番号</t>
  </si>
  <si>
    <t>引渡日</t>
  </si>
  <si>
    <t>納期（日）</t>
  </si>
  <si>
    <t>SP-1001</t>
  </si>
  <si>
    <t>Demir Market</t>
  </si>
  <si>
    <t>WhatsApp</t>
  </si>
  <si>
    <t>梱包テープ 45mm</t>
  </si>
  <si>
    <t>配達済み</t>
  </si>
  <si>
    <t>ARS-88110023</t>
  </si>
  <si>
    <t>SP-1002</t>
  </si>
  <si>
    <t>Yılmaz Kırtasiye Ltd.</t>
  </si>
  <si>
    <t>電話</t>
  </si>
  <si>
    <t>A4用紙 80g</t>
  </si>
  <si>
    <t>配送中</t>
  </si>
  <si>
    <t>MNG-4471200</t>
  </si>
  <si>
    <t>SP-1003</t>
  </si>
  <si>
    <t>Ada Temizlik</t>
  </si>
  <si>
    <t>ウェブサイト</t>
  </si>
  <si>
    <t>漂白剤 4 L</t>
  </si>
  <si>
    <t>準備中</t>
  </si>
  <si>
    <t/>
  </si>
  <si>
    <t>SP-1004</t>
  </si>
  <si>
    <t>Kaya İnşaat</t>
  </si>
  <si>
    <t>店舗</t>
  </si>
  <si>
    <t>ストレッチフィルム 45cm</t>
  </si>
  <si>
    <t>SP-1005</t>
  </si>
  <si>
    <t>Öz Gıda</t>
  </si>
  <si>
    <t>Trendyol</t>
  </si>
  <si>
    <t>USBメモリ 64 GB</t>
  </si>
  <si>
    <t>キャンセル</t>
  </si>
  <si>
    <t>注文管理 Excel テンプレート</t>
  </si>
  <si>
    <t>無料Excelテンプレート · stokexcel.com</t>
  </si>
  <si>
    <t>サマリー</t>
  </si>
  <si>
    <t>使い方</t>
  </si>
  <si>
    <t>注文の合計</t>
  </si>
  <si>
    <t>1. 受けた注文ごとに1行ずつ入力します。金額は自動で計算されます。</t>
  </si>
  <si>
    <t>注文金額の合計</t>
  </si>
  <si>
    <t>2. ステータス列で 準備中 → 配送中 → 配達済み の順に進めます。</t>
  </si>
  <si>
    <t>3. 配送の追跡番号を入力します。お客様に聞かれたときも、1か所で見つかります。</t>
  </si>
  <si>
    <t>処理待ち（準備中＋配送中）</t>
  </si>
  <si>
    <t>4. 配達日を入力すると、納期（日）列に配達まで何日かかったかが表示されます。</t>
  </si>
  <si>
    <t>キャンセルされた注文</t>
  </si>
  <si>
    <t>5. 販売チャネル列で、どの販売チャネルが好調かが分かります。</t>
  </si>
  <si>
    <t>平均注文金額</t>
  </si>
  <si>
    <t>Excelでは足りなくなったら: Ofisxでクラウド、スマホ、自動化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</si>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</sst>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"配達済み"</formula>
    </cfRule>
  </conditionalFormatting>
  <conditionalFormatting sqref="I2:I300">
    <cfRule type="cellIs" dxfId="1" priority="1" operator="equal">
      <formula>"キャンセル"</formula>
    </cfRule>
  </conditionalFormatting>
  <conditionalFormatting sqref="I2:I300">
    <cfRule type="cellIs" dxfId="2" priority="1" operator="equal">
      <formula>"準備中"</formula>
    </cfRule>
  </conditionalFormatting>
  <dataValidations count="4">
    <dataValidation type="list" allowBlank="1" showErrorMessage="1" errorTitle="無効な値" error="リストから選択してください。" sqref="D10:D300">
      <formula1>"店舗,電話,WhatsApp,ウェブサイト,Trendyol,Hepsiburada"</formula1>
    </dataValidation>
    <dataValidation type="list" allowBlank="1" showErrorMessage="1" errorTitle="無効な値" error="リストから選択してください。" sqref="D2:D300">
      <formula1>"店舗,電話,WhatsApp,ウェブサイト,Trendyol,Hepsiburada"</formula1>
    </dataValidation>
    <dataValidation type="list" allowBlank="1" showErrorMessage="1" errorTitle="無効な値" error="リストから選択してください。" sqref="I10:I300">
      <formula1>"準備中,配送中,配達済み,キャンセル"</formula1>
    </dataValidation>
    <dataValidation type="list" allowBlank="1" showErrorMessage="1" errorTitle="無効な値" error="リストから選択してください。" sqref="I2:I300">
      <formula1>"準備中,配送中,配達済み,キャンセル"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COUNTA('データ'!A2:A300)</f>
      </c>
      <c r="E6" s="19" t="s">
        <v>44</v>
      </c>
    </row>
    <row r="7" ht="30" customHeight="1" spans="2:5" x14ac:dyDescent="0.25">
      <c r="B7" s="17" t="s">
        <v>45</v>
      </c>
      <c r="C7" s="20">
        <f>SUM('データ'!H2:H300)</f>
      </c>
      <c r="E7" s="19" t="s">
        <v>46</v>
      </c>
    </row>
    <row r="8" ht="30" customHeight="1" spans="2:5" x14ac:dyDescent="0.25">
      <c r="B8" s="17" t="s">
        <v>16</v>
      </c>
      <c r="C8" s="18">
        <f>COUNTIF('データ'!I2:I300,"配達済み")</f>
      </c>
      <c r="E8" s="19" t="s">
        <v>47</v>
      </c>
    </row>
    <row r="9" ht="30" customHeight="1" spans="2:5" x14ac:dyDescent="0.25">
      <c r="B9" s="17" t="s">
        <v>48</v>
      </c>
      <c r="C9" s="18">
        <f>COUNTIF('データ'!I2:I300,"準備中")+COUNTIF('データ'!I2:I300,"配送中")</f>
      </c>
      <c r="E9" s="19" t="s">
        <v>49</v>
      </c>
    </row>
    <row r="10" ht="30" customHeight="1" spans="2:5" x14ac:dyDescent="0.25">
      <c r="B10" s="17" t="s">
        <v>50</v>
      </c>
      <c r="C10" s="18">
        <f>COUNTIF('データ'!I2:I300,"キャンセル")</f>
      </c>
      <c r="E10" s="19" t="s">
        <v>51</v>
      </c>
    </row>
    <row r="11" spans="2:3" x14ac:dyDescent="0.25">
      <c r="B11" s="17" t="s">
        <v>52</v>
      </c>
      <c r="C11" s="20">
        <f>IFERROR(AVERAGE('データ'!H2:H300),0)</f>
      </c>
    </row>
    <row r="12" ht="24" customHeight="1" spans="5:5" x14ac:dyDescent="0.25">
      <c r="E12" s="21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