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ұмыс тапсырысы" state="visible" r:id="rId4"/>
    <sheet sheetId="2" name="Қызмет журналы" state="visible" r:id="rId5"/>
    <sheet sheetId="3" name="Қорытынды" state="visible" r:id="rId6"/>
    <sheet sheetId="4" name="Тізімдер" state="visible" r:id="rId7"/>
  </sheets>
  <definedNames>
    <definedName name="_xlnm.Print_Area" localSheetId="0">'Жұмыс тапсырысы'!$B1:$G50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<sst xmlns="http://schemas.openxmlformats.org/spreadsheetml/2006/main" count="189" uniqueCount="147">
  <si>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СЕРВИС / КӘСІПОРЫН АТАУЫ</t>
  </si>
  <si>
    <t>СЕРВИС ЖҰМЫС ТАПСЫРЫСЫ</t>
  </si>
  <si>
    <t>Мекенжай · Телефон</t>
  </si>
  <si>
    <t>Жұмыс тапсырысы №</t>
  </si>
  <si>
    <t>İE-2026-0142</t>
  </si>
  <si>
    <t>КӨЛІК ҚАБЫЛДАУ НЫСАНЫ — бір данасы клиентке беріледі</t>
  </si>
  <si>
    <t>Қабылдау күні / уақыты</t>
  </si>
  <si>
    <t>КЛИЕНТ ЖӘНЕ КӨЛІК ДЕРЕКТЕРІ</t>
  </si>
  <si>
    <t>Клиенттің аты-жөні / фирма</t>
  </si>
  <si>
    <t>Hakan Yıldız</t>
  </si>
  <si>
    <t>Телефон</t>
  </si>
  <si>
    <t>0532 000 00 07</t>
  </si>
  <si>
    <t>Мемлекеттік нөмір</t>
  </si>
  <si>
    <t>34 ABC 123</t>
  </si>
  <si>
    <t>Шығарылған жылы</t>
  </si>
  <si>
    <t>Маркасы / моделі</t>
  </si>
  <si>
    <t>Fiat Egea 1.3 Multijet</t>
  </si>
  <si>
    <t>Жүріс (км)</t>
  </si>
  <si>
    <t>Шассий нөмірі (VIN)</t>
  </si>
  <si>
    <t>ZFA3560000XXXXXXX</t>
  </si>
  <si>
    <t>Жанармай деңгейі</t>
  </si>
  <si>
    <t>1/2</t>
  </si>
  <si>
    <t>Бар зақым / көлікте қалған заттар</t>
  </si>
  <si>
    <t>Артқы бамперде сызат; жүк салғышта қосалқы доңғалақ пен домкрат</t>
  </si>
  <si>
    <t>КЛИЕНТ ШАҒЫМЫ / АҚАУ СИПАТТАМАСЫ</t>
  </si>
  <si>
    <t>Мерзімді қызмет көрсету уақыты келді. Тежегенде алдыңғы жақтан дыбыс шығады.</t>
  </si>
  <si>
    <t>ОРЫНДАЛҒАН ЖҰМЫСТАР / ТЕКСЕРУ</t>
  </si>
  <si>
    <t>Қозғалтқыш майы мен сүзгілер ауыстырылды. Алдыңғы тежегіш қалыптар шегінде еді, жинақпен ауыстырылды; дискілер өлшенді, ауыстыру қажет болмады.</t>
  </si>
  <si>
    <t>Пайдаланылған бөлшек / Материал</t>
  </si>
  <si>
    <t>Бөлшек № / Марка</t>
  </si>
  <si>
    <t>Дана</t>
  </si>
  <si>
    <t>Бірлік бағасы</t>
  </si>
  <si>
    <t>Сома (ҚҚС-сыз)</t>
  </si>
  <si>
    <t>Қозғалтқыш майы 5W-30 (литр)</t>
  </si>
  <si>
    <t>Үлгі марка</t>
  </si>
  <si>
    <t>Май сүзгісі</t>
  </si>
  <si>
    <t>OEM</t>
  </si>
  <si>
    <t>Ауа сүзгісі</t>
  </si>
  <si>
    <t>Алдыңғы тежегіш қалыптар (жинақ)</t>
  </si>
  <si>
    <t>Еңбек ақы / Орындалған жұмыс</t>
  </si>
  <si>
    <t>Шебер / Техник</t>
  </si>
  <si>
    <t>Сағат</t>
  </si>
  <si>
    <t>Сағаттық ақы</t>
  </si>
  <si>
    <t>Мерзімді қызмет көрсету жұмысы</t>
  </si>
  <si>
    <t>Шебер Ali</t>
  </si>
  <si>
    <t>Алдыңғы тежегіш қалыптарды ауыстыру</t>
  </si>
  <si>
    <t>ТАПСЫРУ ЖӘНЕ ТӨЛЕМ</t>
  </si>
  <si>
    <t>Бөлшектер жиыны</t>
  </si>
  <si>
    <t>Болжамды тапсыру</t>
  </si>
  <si>
    <t>Жұмыс ақысы жиыны</t>
  </si>
  <si>
    <t>Тапсыру күні</t>
  </si>
  <si>
    <t>Аралық жиын (ҚҚС-сыз)</t>
  </si>
  <si>
    <t>Төлем түрі</t>
  </si>
  <si>
    <t>ҚҚС мөлшерлемесі %</t>
  </si>
  <si>
    <t>Күйі</t>
  </si>
  <si>
    <t>Дайын</t>
  </si>
  <si>
    <t>ҚҚС</t>
  </si>
  <si>
    <t>ЖАЛПЫ СОМА</t>
  </si>
  <si>
    <t>Жоғарыда жазылған ақауды анықтау және жөндеу үшін көлігімді тапсырдым. Тізімде жоқ қосымша бөлшек немесе жұмыс қажет болса, алдын ала маған хабарланып, келісімім алынады. Көлігімді орындалған жұмыстарды тексеріп қабылдадым.</t>
  </si>
  <si>
    <t>КӨЛІК ИЕСІ — Аты-жөні / Қолы (қабылдау және тапсыру)</t>
  </si>
  <si>
    <t>СЕРВИС ӨКІЛІ — Аты-жөні / Қолы / Мөрі</t>
  </si>
  <si>
    <t>Бөлшек қоры, клиент есебі және касса есебі телефонда — Ofisx →</t>
  </si>
  <si>
    <t>Тегін үлгі · stokexcel.com — ашық көк ұяшықтар мен жолдарды толтырыңыз; сомалар формуламен есептеледі. Әр жұмыс тапсырысын «Қызмет журналы» парағына да қосыңыз. ҚҚС мөлшерлемесі үшін бухгалтеріңізбен кеңесіңіз.</t>
  </si>
  <si>
    <t>Күні</t>
  </si>
  <si>
    <t>Маркасы / Моделі</t>
  </si>
  <si>
    <t>Км</t>
  </si>
  <si>
    <t>Клиент</t>
  </si>
  <si>
    <t>Ақау / Орындалған жұмыс</t>
  </si>
  <si>
    <t>Бөлшек сомасы (ҚҚС-сыз)</t>
  </si>
  <si>
    <t>Жұмыс ақысы сомасы (ҚҚС-сыз)</t>
  </si>
  <si>
    <t>ҚҚС %</t>
  </si>
  <si>
    <t>Жиыны (ҚҚС-пен)</t>
  </si>
  <si>
    <t>Келуі (мемл. нөмір)</t>
  </si>
  <si>
    <t>ЖТ-2026-0131</t>
  </si>
  <si>
    <t>06 DEF 456</t>
  </si>
  <si>
    <t>Renault Clio 1.5 dCi</t>
  </si>
  <si>
    <t>Ayten Kurt</t>
  </si>
  <si>
    <t>0533 000 00 01</t>
  </si>
  <si>
    <t>Іліністі сцепление жинағын ауыстыру</t>
  </si>
  <si>
    <t>Несие картасы</t>
  </si>
  <si>
    <t>Тапсырылды</t>
  </si>
  <si>
    <t>ЖТ-2026-0134</t>
  </si>
  <si>
    <t>Кондиционер газын толтыру және ағып кетуді тексеру</t>
  </si>
  <si>
    <t>Қолма-қол</t>
  </si>
  <si>
    <t>ЖТ-2026-0137</t>
  </si>
  <si>
    <t>35 KLM 789</t>
  </si>
  <si>
    <t>VW Passat 1.6 TDI</t>
  </si>
  <si>
    <t>Serkan Aydın</t>
  </si>
  <si>
    <t>0535 000 00 03</t>
  </si>
  <si>
    <t>Тайминг белдігі жинағы мен су насосын ауыстыру</t>
  </si>
  <si>
    <t>Аударым</t>
  </si>
  <si>
    <t>ЖТ-2026-0138</t>
  </si>
  <si>
    <t>16 PRS 220</t>
  </si>
  <si>
    <t>Toyota Corolla 1.6</t>
  </si>
  <si>
    <t>Elif Şahin</t>
  </si>
  <si>
    <t>0536 000 00 04</t>
  </si>
  <si>
    <t>60 000 км кезеңдік қызмет көрсету</t>
  </si>
  <si>
    <t>ЖТ-2026-0139</t>
  </si>
  <si>
    <t>34 MNO 555</t>
  </si>
  <si>
    <t>Opel Astra 1.4</t>
  </si>
  <si>
    <t>Burak Eren</t>
  </si>
  <si>
    <t>0537 000 00 05</t>
  </si>
  <si>
    <t>Аккумуляторды ауыстыру және зарядтау жүйесін тексеру</t>
  </si>
  <si>
    <t>ЖТ-2026-0140</t>
  </si>
  <si>
    <t>Сцепление педалі қатты — реттеу және тексеру (бұрынғы жұмысқа байланысты)</t>
  </si>
  <si>
    <t>ЖТ-2026-0141</t>
  </si>
  <si>
    <t>34 TUV 908</t>
  </si>
  <si>
    <t>Ford Transit Custom</t>
  </si>
  <si>
    <t>Kaan Lojistik — Murat Kaan</t>
  </si>
  <si>
    <t>0538 000 00 06</t>
  </si>
  <si>
    <t>Алдыңғы аспадан дыбыс: рульдік ұштық және иінтірек</t>
  </si>
  <si>
    <t>Жөндеуде</t>
  </si>
  <si>
    <t>Кезеңдік қызмет көрсету + алдыңғы тежегіш қалыптары; тежегенде дыбыс шығады</t>
  </si>
  <si>
    <t>ЖТ-2026-0143</t>
  </si>
  <si>
    <t>41 GHJ 314</t>
  </si>
  <si>
    <t>Hyundai i20 1.4</t>
  </si>
  <si>
    <t>Zeynep Arslan</t>
  </si>
  <si>
    <t>0539 000 00 08</t>
  </si>
  <si>
    <t>Қозғалтқыш ақау шамы жанып тұр — диагностика</t>
  </si>
  <si>
    <t>Қабылданды</t>
  </si>
  <si>
    <t>Авто қызмет жұмыс тапсырмасы және қызмет жазбалары</t>
  </si>
  <si>
    <t>Тегін Excel үлгісі · stokexcel.com</t>
  </si>
  <si>
    <t>ҚОРЫТЫНДЫ</t>
  </si>
  <si>
    <t>ҚАЛАЙ ПАЙДАЛАНАМЫЗ?</t>
  </si>
  <si>
    <t>Жұмыс тапсырмаларының жалпы саны</t>
  </si>
  <si>
    <t>1. Көлікті қабылдағанда «Жұмыс тапсырмасы» бетін толтырыңыз: нөмір белгісі, жүріс км, VIN, бар зақым және тапсырыс берушінің шағымы; тапсырыс берушіге қолын қойдырыңыз.</t>
  </si>
  <si>
    <t>Әртүрлі көлік (нөмір белгісі бойынша бірегей)</t>
  </si>
  <si>
    <t>2. Пайдаланылған бөлшектерді бөлшектер кестесіне, еңбек ақысын бөлек жолдарға жазыңыз; аралық сома, ҚҚС және жалпы сома формуламен шығады.</t>
  </si>
  <si>
    <t>Қабылданды (кезекте тұр)</t>
  </si>
  <si>
    <t>3. Әр жұмыс тапсырмасын осы «Қызмет жазбалары» бетіне бір жол етіп қосыңыз; бөлшек пен еңбек ақысы сомасын бөлек бағандарға жазыңыз.</t>
  </si>
  <si>
    <t>Жөндеудегі көлік</t>
  </si>
  <si>
    <t>4. Жұмыс барысына қарай күйді жаңартып отырыңыз (Қабылданды → Жөндеуде → Дайын → Берілді); төлем алынғанда Төлем түрін таңдаңыз.</t>
  </si>
  <si>
    <t>Дайын, берілуін күтіп тұрған көлік</t>
  </si>
  <si>
    <t>5. Нөмір белгісін әр жолда БІРДЕЙ жазыңыз (мыс. «34 ABC 123»); Нөмір белгісі бағанын сүзгенде көліктің барлық қызмет тарихы шығады, «Келу» бағаны нешінші рет келгенін көрсетеді.</t>
  </si>
  <si>
    <t>Осы айдағы еңбек ақы түсімі (ҚҚС-сыз)</t>
  </si>
  <si>
    <t>Осы айдағы бөлшектер түсімі (ҚҚС-сыз)</t>
  </si>
  <si>
    <t>Excel жетпегенде: Ofisx арқылы бұлтта, телефоннан, автоматты түрде →</t>
  </si>
  <si>
    <t>Осы айдағы жиыны (ҚҚС-пен)</t>
  </si>
  <si>
    <t>Осы айда түскен — Қолма-қол</t>
  </si>
  <si>
    <t>Осы айда түскен — Банк картасы</t>
  </si>
  <si>
    <t>Осы айда түскен — Аударым</t>
  </si>
  <si>
    <t>Төлемі енгізілмеген жұмыстар сомасы</t>
  </si>
  <si>
    <t>Жанармай</t>
  </si>
  <si>
    <t>Бос</t>
  </si>
  <si>
    <t>1/4</t>
  </si>
  <si>
    <t>3/4</t>
  </si>
  <si>
    <t>Толы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</si>
</sst>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Жарамсыз мән" error="Тізімнен бір нұсқаны таңдаңыз." sqref="C39">
      <formula1>"Қолма-қол,Несие картасы,Аударым"</formula1>
    </dataValidation>
    <dataValidation type="list" allowBlank="1" showErrorMessage="1" errorTitle="Жарамсыз мән" error="Тізімнен бір нұсқаны таңдаңыз." sqref="C40">
      <formula1>"Қабылданды,Жөндеуде,Дайын,Тапсырылды"</formula1>
    </dataValidation>
    <dataValidation type="list" allowBlank="1" showErrorMessage="1" errorTitle="Жарамсыз мән" error="Тізімнен бір нұсқаны таңдаңыз." sqref="F10">
      <formula1>"Бос,1/4,1/2,3/4,Толы"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"Жөндеуде"</formula>
    </cfRule>
  </conditionalFormatting>
  <conditionalFormatting sqref="N2:N300">
    <cfRule type="cellIs" dxfId="1" priority="1" operator="equal">
      <formula>"Дайын"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Жарамсыз мән" error="Тізімнен бір нұсқаны таңдаңыз." sqref="M10:M300">
      <formula1>"Қолма-қол,Несие картасы,Аударым"</formula1>
    </dataValidation>
    <dataValidation type="list" allowBlank="1" showErrorMessage="1" errorTitle="Жарамсыз мән" error="Тізімнен бір нұсқаны таңдаңыз." sqref="M2:M300">
      <formula1>"Қолма-қол,Несие картасы,Аударым"</formula1>
    </dataValidation>
    <dataValidation type="list" allowBlank="1" showErrorMessage="1" errorTitle="Жарамсыз мән" error="Тізімнен бір нұсқаны таңдаңыз." sqref="N10:N300">
      <formula1>"Қабылданды,Жөндеуде,Дайын,Тапсырылды"</formula1>
    </dataValidation>
    <dataValidation type="list" allowBlank="1" showErrorMessage="1" errorTitle="Жарамсыз мән" error="Тізімнен бір нұсқаны таңдаңыз." sqref="N2:N300">
      <formula1>"Қабылданды,Жөндеуде,Дайын,Тапсырылды"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COUNTA('Қызмет журналы'!B2:B300)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SUMPRODUCT(('Қызмет журналы'!C2:C300&lt;&gt;"")/COUNTIF('Қызмет журналы'!C2:C300,'Қызмет журналы'!C2:C300&amp;""))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COUNTIF('Қызмет журналы'!N2:N300,"Қабылданды")</f>
      </c>
      <c r="E8" s="49" t="s">
        <v>129</v>
      </c>
    </row>
    <row r="9" ht="30" customHeight="1" spans="2:5" x14ac:dyDescent="0.25">
      <c r="B9" s="47" t="s">
        <v>130</v>
      </c>
      <c r="C9" s="48">
        <f>COUNTIF('Қызмет журналы'!N2:N300,"Жөндеуде")</f>
      </c>
      <c r="E9" s="49" t="s">
        <v>131</v>
      </c>
    </row>
    <row r="10" ht="30" customHeight="1" spans="2:5" x14ac:dyDescent="0.25">
      <c r="B10" s="47" t="s">
        <v>132</v>
      </c>
      <c r="C10" s="48">
        <f>COUNTIF('Қызмет журналы'!N2:N300,"Дайын")</f>
      </c>
      <c r="E10" s="49" t="s">
        <v>133</v>
      </c>
    </row>
    <row r="11" spans="2:3" x14ac:dyDescent="0.25">
      <c r="B11" s="47" t="s">
        <v>134</v>
      </c>
      <c r="C11" s="50">
        <f>SUMIFS('Қызмет журналы'!J2:J300,'Қызмет журналы'!A2:A300,"&gt;="&amp;DATE(YEAR(TODAY()),MONTH(TODAY()),1),'Қызмет журналы'!A2:A300,"&lt;="&amp;EOMONTH(TODAY(),0))</f>
      </c>
    </row>
    <row r="12" ht="24" customHeight="1" spans="2:5" x14ac:dyDescent="0.25">
      <c r="B12" s="47" t="s">
        <v>135</v>
      </c>
      <c r="C12" s="50">
        <f>SUMIFS('Қызмет журналы'!I2:I300,'Қызмет журналы'!A2:A300,"&gt;="&amp;DATE(YEAR(TODAY()),MONTH(TODAY()),1),'Қызмет журналы'!A2:A300,"&lt;="&amp;EOMONTH(TODAY(),0))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SUMIFS('Қызмет журналы'!L2:L300,'Қызмет журналы'!A2:A300,"&gt;="&amp;DATE(YEAR(TODAY()),MONTH(TODAY()),1),'Қызмет журналы'!A2:A300,"&lt;="&amp;EOMONTH(TODAY(),0))</f>
      </c>
    </row>
    <row r="14" spans="2:3" x14ac:dyDescent="0.25">
      <c r="B14" s="47" t="s">
        <v>138</v>
      </c>
      <c r="C14" s="50">
        <f>SUMIFS('Қызмет журналы'!L2:L300,'Қызмет журналы'!M2:M300,"Қолма-қол",'Қызмет журналы'!A2:A300,"&gt;="&amp;DATE(YEAR(TODAY()),MONTH(TODAY()),1),'Қызмет журналы'!A2:A300,"&lt;="&amp;EOMONTH(TODAY(),0))</f>
      </c>
    </row>
    <row r="15" spans="2:3" x14ac:dyDescent="0.25">
      <c r="B15" s="47" t="s">
        <v>139</v>
      </c>
      <c r="C15" s="50">
        <f>SUMIFS('Қызмет журналы'!L2:L300,'Қызмет журналы'!M2:M300,"Несие картасы",'Қызмет журналы'!A2:A300,"&gt;="&amp;DATE(YEAR(TODAY()),MONTH(TODAY()),1),'Қызмет журналы'!A2:A300,"&lt;="&amp;EOMONTH(TODAY(),0))</f>
      </c>
    </row>
    <row r="16" spans="2:3" x14ac:dyDescent="0.25">
      <c r="B16" s="47" t="s">
        <v>140</v>
      </c>
      <c r="C16" s="50">
        <f>SUMIFS('Қызмет журналы'!L2:L300,'Қызмет журналы'!M2:M300,"Аударым",'Қызмет журналы'!A2:A300,"&gt;="&amp;DATE(YEAR(TODAY()),MONTH(TODAY()),1),'Қызмет журналы'!A2:A300,"&lt;="&amp;EOMONTH(TODAY(),0))</f>
      </c>
    </row>
    <row r="17" spans="2:3" x14ac:dyDescent="0.25">
      <c r="B17" s="47" t="s">
        <v>141</v>
      </c>
      <c r="C17" s="50">
        <f>SUMIFS('Қызмет журналы'!L2:L300,'Қызмет журналы'!M2:M300,"")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Жұмыс тапсырысы</vt:lpstr>
      <vt:lpstr>Қызмет журналы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