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<sst xmlns="http://schemas.openxmlformats.org/spreadsheetml/2006/main" count="70" uniqueCount="56">
  <si>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Тапсырыс №</t>
  </si>
  <si>
    <t>Клиент</t>
  </si>
  <si>
    <t>Тапсырыс күні</t>
  </si>
  <si>
    <t>Арна</t>
  </si>
  <si>
    <t>Өнім</t>
  </si>
  <si>
    <t>Дана</t>
  </si>
  <si>
    <t>Бірлік бағасы</t>
  </si>
  <si>
    <t>Сома</t>
  </si>
  <si>
    <t>Күйі</t>
  </si>
  <si>
    <t>Жүк / бақылау №</t>
  </si>
  <si>
    <t>Тапсыру күні</t>
  </si>
  <si>
    <t>Мерзім (күн)</t>
  </si>
  <si>
    <t>SP-1001</t>
  </si>
  <si>
    <t>Demir Market</t>
  </si>
  <si>
    <t>WhatsApp</t>
  </si>
  <si>
    <t>Қорап скотчі 45 мм</t>
  </si>
  <si>
    <t>Жеткізілді</t>
  </si>
  <si>
    <t>ARS-88110023</t>
  </si>
  <si>
    <t>SP-1002</t>
  </si>
  <si>
    <t>Yılmaz Kırtasiye Ltd.</t>
  </si>
  <si>
    <t>Телефон</t>
  </si>
  <si>
    <t>A4 қағаз 80 г</t>
  </si>
  <si>
    <t>Жөнелтілді</t>
  </si>
  <si>
    <t>MNG-4471200</t>
  </si>
  <si>
    <t>SP-1003</t>
  </si>
  <si>
    <t>Ada Temizlik</t>
  </si>
  <si>
    <t>Веб-сайт</t>
  </si>
  <si>
    <t>Ағартқыш 4 л</t>
  </si>
  <si>
    <t>Дайындалуда</t>
  </si>
  <si>
    <t/>
  </si>
  <si>
    <t>SP-1004</t>
  </si>
  <si>
    <t>Kaya İnşaat</t>
  </si>
  <si>
    <t>Дүкен</t>
  </si>
  <si>
    <t>Стрейч-пленка 45 см</t>
  </si>
  <si>
    <t>SP-1005</t>
  </si>
  <si>
    <t>Öz Gıda</t>
  </si>
  <si>
    <t>Trendyol</t>
  </si>
  <si>
    <t>USB жад 64 GB</t>
  </si>
  <si>
    <t>Бас тартылды</t>
  </si>
  <si>
    <t>Тапсырыстарды бақылау Excel үлгісі</t>
  </si>
  <si>
    <t>Тегін Excel үлгісі · stokexcel.com</t>
  </si>
  <si>
    <t>ҚОРЫТЫНДЫ</t>
  </si>
  <si>
    <t>ҚАЛАЙ ПАЙДАЛАНАМЫЗ?</t>
  </si>
  <si>
    <t>Тапсырыстар саны</t>
  </si>
  <si>
    <t>1. Келген әр тапсырысқа бір жол ашыңыз; сома автоматты есептеледі.</t>
  </si>
  <si>
    <t>Тапсырыстардың жалпы сомасы</t>
  </si>
  <si>
    <t>2. Күй бағанында Дайындалуда → Жөнелтілді → Жеткізілді бойынша жылжытыңыз.</t>
  </si>
  <si>
    <t>Жеткізілген</t>
  </si>
  <si>
    <t>3. Жүктің бақылау нөмірін жазыңыз; клиент сұрағанда бәрін бір жерден табасыз.</t>
  </si>
  <si>
    <t>Күтудегі (дайындалуда + жөнелтілді)</t>
  </si>
  <si>
    <t>4. Жеткізу күнін енгізсеңіз, Мерзім (күн) бағаны неше күнде жеткізгеніңізді көрсетеді.</t>
  </si>
  <si>
    <t>Бас тартылған</t>
  </si>
  <si>
    <t>5. Арна бағанынан қай сату арнасының жұмыс істейтінін көресіз.</t>
  </si>
  <si>
    <t>Тапсырыстың орташа сомасы</t>
  </si>
  <si>
    <t>Excel жетпегенде: Ofisx арқылы бұлтта, телефоннан, автоматты түрде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</si>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</sst>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"Жеткізілді"</formula>
    </cfRule>
  </conditionalFormatting>
  <conditionalFormatting sqref="I2:I300">
    <cfRule type="cellIs" dxfId="1" priority="1" operator="equal">
      <formula>"Бас тартылды"</formula>
    </cfRule>
  </conditionalFormatting>
  <conditionalFormatting sqref="I2:I300">
    <cfRule type="cellIs" dxfId="2" priority="1" operator="equal">
      <formula>"Дайындалуда"</formula>
    </cfRule>
  </conditionalFormatting>
  <dataValidations count="4">
    <dataValidation type="list" allowBlank="1" showErrorMessage="1" errorTitle="Жарамсыз мән" error="Тізімнен бір нұсқаны таңдаңыз." sqref="D10:D300">
      <formula1>"Дүкен,Телефон,WhatsApp,Веб-сайт,Trendyol,Hepsiburada"</formula1>
    </dataValidation>
    <dataValidation type="list" allowBlank="1" showErrorMessage="1" errorTitle="Жарамсыз мән" error="Тізімнен бір нұсқаны таңдаңыз." sqref="D2:D300">
      <formula1>"Дүкен,Телефон,WhatsApp,Веб-сайт,Trendyol,Hepsiburada"</formula1>
    </dataValidation>
    <dataValidation type="list" allowBlank="1" showErrorMessage="1" errorTitle="Жарамсыз мән" error="Тізімнен бір нұсқаны таңдаңыз." sqref="I10:I300">
      <formula1>"Дайындалуда,Жөнелтілді,Жеткізілді,Бас тартылды"</formula1>
    </dataValidation>
    <dataValidation type="list" allowBlank="1" showErrorMessage="1" errorTitle="Жарамсыз мән" error="Тізімнен бір нұсқаны таңдаңыз." sqref="I2:I300">
      <formula1>"Дайындалуда,Жөнелтілді,Жеткізілді,Бас тартылды"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COUNTA('Деректер'!A2:A300)</f>
      </c>
      <c r="E6" s="19" t="s">
        <v>44</v>
      </c>
    </row>
    <row r="7" ht="30" customHeight="1" spans="2:5" x14ac:dyDescent="0.25">
      <c r="B7" s="17" t="s">
        <v>45</v>
      </c>
      <c r="C7" s="20">
        <f>SUM('Деректер'!H2:H300)</f>
      </c>
      <c r="E7" s="19" t="s">
        <v>46</v>
      </c>
    </row>
    <row r="8" ht="30" customHeight="1" spans="2:5" x14ac:dyDescent="0.25">
      <c r="B8" s="17" t="s">
        <v>47</v>
      </c>
      <c r="C8" s="18">
        <f>COUNTIF('Деректер'!I2:I300,"Жеткізілді")</f>
      </c>
      <c r="E8" s="19" t="s">
        <v>48</v>
      </c>
    </row>
    <row r="9" ht="30" customHeight="1" spans="2:5" x14ac:dyDescent="0.25">
      <c r="B9" s="17" t="s">
        <v>49</v>
      </c>
      <c r="C9" s="18">
        <f>COUNTIF('Деректер'!I2:I300,"Дайындалуда")+COUNTIF('Деректер'!I2:I300,"Жөнелтілді")</f>
      </c>
      <c r="E9" s="19" t="s">
        <v>50</v>
      </c>
    </row>
    <row r="10" ht="30" customHeight="1" spans="2:5" x14ac:dyDescent="0.25">
      <c r="B10" s="17" t="s">
        <v>51</v>
      </c>
      <c r="C10" s="18">
        <f>COUNTIF('Деректер'!I2:I300,"Бас тартылды")</f>
      </c>
      <c r="E10" s="19" t="s">
        <v>52</v>
      </c>
    </row>
    <row r="11" spans="2:3" x14ac:dyDescent="0.25">
      <c r="B11" s="17" t="s">
        <v>53</v>
      </c>
      <c r="C11" s="20">
        <f>IFERROR(AVERAGE('Деректер'!H2:H300),0)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