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실사 확인서" state="visible" r:id="rId4"/>
    <sheet sheetId="2" name="데이터" state="visible" r:id="rId5"/>
    <sheet sheetId="3" name="요약" state="visible" r:id="rId6"/>
    <sheet sheetId="4" name="목록" state="visible" r:id="rId7"/>
  </sheets>
  <definedNames>
    <definedName name="_xlnm.Print_Area" localSheetId="0">'실사 확인서'!$B1:$F46</definedName>
  </definedNames>
  <calcPr calcId="171027" fullCalcOnLoad="1"/>
</workbook>
</file>

<file path=xl/sharedStrings.xml><?xml version="1.0" encoding="utf-8"?>
<sst xmlns="http://schemas.openxmlformats.org/spreadsheetml/2006/main" count="117" uniqueCount="95">
  <si>
    <t>재고 실사 확인서</t>
  </si>
  <si>
    <t>무료 템플릿 · stokexcel.com — 상품을 "데이터" 시트에 입력하면 결과 요약이 이 페이지에 자동으로 채워집니다.</t>
  </si>
  <si>
    <t>확인서 번호</t>
  </si>
  <si>
    <t>2026/01</t>
  </si>
  <si>
    <t>실사일</t>
  </si>
  <si>
    <t>실사 유형</t>
  </si>
  <si>
    <t>연말 실사</t>
  </si>
  <si>
    <t>시작 시간</t>
  </si>
  <si>
    <t>18:30</t>
  </si>
  <si>
    <t>종료 시간</t>
  </si>
  <si>
    <t>23:00</t>
  </si>
  <si>
    <t>사업장 및 실사 장소</t>
  </si>
  <si>
    <t>상호</t>
  </si>
  <si>
    <t>주소</t>
  </si>
  <si>
    <t>창고 / 매장 / 구역</t>
  </si>
  <si>
    <t>실사 범위</t>
  </si>
  <si>
    <t>전체 창고(전수 실사)</t>
  </si>
  <si>
    <t>실사 팀</t>
  </si>
  <si>
    <t>성명</t>
  </si>
  <si>
    <t>역할</t>
  </si>
  <si>
    <t>실사 구역</t>
  </si>
  <si>
    <t>서명</t>
  </si>
  <si>
    <t>실사 결과 — "데이터" 시트의 상품 목록에서 자동 집계</t>
  </si>
  <si>
    <t>실사한 품목(상품 종류)</t>
  </si>
  <si>
    <t>장부와 일치한 품목</t>
  </si>
  <si>
    <t>부족으로 나온 품목</t>
  </si>
  <si>
    <t>초과로 나온 품목</t>
  </si>
  <si>
    <t>부족 금액(원가 기준)</t>
  </si>
  <si>
    <t>초과 금액(원가 기준)</t>
  </si>
  <si>
    <t>순 차이 금액</t>
  </si>
  <si>
    <t>설명 / 기재 사항</t>
  </si>
  <si>
    <t>이 확인서는 위에 기재된 장소에서 명시된 날짜와 시간 사이에 실시한 실물 재고 실사의 결과를 보여주기 위해 실사 팀이 작성하였으며, 아래 서명자들이 내용을 읽고 서명하였습니다. 상품별 실사 결과는 이 확인서의 첨부 자료입니다(파일의 "데이터" 시트). 결과 요약의 금액은 상품 목록의 단위 원가를 기준으로 계산되었습니다.</t>
  </si>
  <si>
    <t>실사 책임자</t>
  </si>
  <si>
    <t>창고 책임자</t>
  </si>
  <si>
    <t>사업장 대표</t>
  </si>
  <si>
    <t>성명:</t>
  </si>
  <si>
    <t>재고 실사, 입출고 이력, 거래처 계정을 한 화면에서 관리하세요 — Ofisx 재고 관리 →</t>
  </si>
  <si>
    <t>상품 코드</t>
  </si>
  <si>
    <t>상품명</t>
  </si>
  <si>
    <t>단위</t>
  </si>
  <si>
    <t>장부 수량</t>
  </si>
  <si>
    <t>실사 수량</t>
  </si>
  <si>
    <t>차이</t>
  </si>
  <si>
    <t>단위 원가</t>
  </si>
  <si>
    <t>차이 금액</t>
  </si>
  <si>
    <t>결과</t>
  </si>
  <si>
    <t>차이 사유</t>
  </si>
  <si>
    <t>SK-001</t>
  </si>
  <si>
    <t>A4 복사용지 80g</t>
  </si>
  <si>
    <t>팩</t>
  </si>
  <si>
    <t>폐기 / 손상</t>
  </si>
  <si>
    <t>SK-002</t>
  </si>
  <si>
    <t>락스 4 L</t>
  </si>
  <si>
    <t>개</t>
  </si>
  <si>
    <t>SK-003</t>
  </si>
  <si>
    <t>감열지 롤 80x60</t>
  </si>
  <si>
    <t>박스</t>
  </si>
  <si>
    <t>SK-004</t>
  </si>
  <si>
    <t>스트레치 필름 45cm</t>
  </si>
  <si>
    <t>입고 기록 누락</t>
  </si>
  <si>
    <t>SK-005</t>
  </si>
  <si>
    <t>USB 메모리 64 GB</t>
  </si>
  <si>
    <t>원인 불명</t>
  </si>
  <si>
    <t>SK-007</t>
  </si>
  <si>
    <t>박스 테이프 45mm</t>
  </si>
  <si>
    <t>무료 Excel 템플릿 · stokexcel.com</t>
  </si>
  <si>
    <t>요약</t>
  </si>
  <si>
    <t>사용 방법</t>
  </si>
  <si>
    <t>목록의 상품</t>
  </si>
  <si>
    <t>1. "실사 확인서" 시트에 확인서 번호, 실사 유형, 날짜, 시간, 사업장 및 창고 정보를 작성하고 실사 팀을 역할과 함께 적으세요.</t>
  </si>
  <si>
    <t>실사한 품목</t>
  </si>
  <si>
    <t>2. "데이터" 시트에 실사할 상품과 시스템 수량을 입력하세요. 실사 중에는 "실사 수량" 열만 채우면 됩니다.</t>
  </si>
  <si>
    <t>아직 실사하지 않음</t>
  </si>
  <si>
    <t>3. 실사 수량이 비어 있는 상품은 "미실사"로 표시되며 확인서 결과에 포함되지 않습니다. 인쇄하기 전에 이런 행이 남아 있으면 안 됩니다.</t>
  </si>
  <si>
    <t>4. 차이가 나온 상품은 다시 한 번 세게 하고, 남은 차이의 원인은 "차이 사유" 열에서 선택하세요.</t>
  </si>
  <si>
    <t>5. 확인서를 인쇄해 서명을 받고, 이 상품 목록은 확인서의 첨부 자료로 함께 보관하세요.</t>
  </si>
  <si>
    <t>Excel로 부족할 때: Ofisx로 클라우드에서, 휴대폰으로, 자동으로 →</t>
  </si>
  <si>
    <t>기말 실사</t>
  </si>
  <si>
    <t>계수 담당</t>
  </si>
  <si>
    <t>선반 / 위치 오류</t>
  </si>
  <si>
    <t>Kg</t>
  </si>
  <si>
    <t>인수인계 실사</t>
  </si>
  <si>
    <t>기록 / 확인 담당</t>
  </si>
  <si>
    <t>L</t>
  </si>
  <si>
    <t>부분(순환) 실사</t>
  </si>
  <si>
    <t>창고 담당자</t>
  </si>
  <si>
    <t>출고 기록 누락</t>
  </si>
  <si>
    <t>특별 실사</t>
  </si>
  <si>
    <t>인계자</t>
  </si>
  <si>
    <t>오출고</t>
  </si>
  <si>
    <t>인수자</t>
  </si>
  <si>
    <t>계수 오류</t>
  </si>
  <si>
    <t>미터</t>
  </si>
  <si>
    <t>참관인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</si>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</sst>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COUNT('데이터'!E2:E300)</f>
      </c>
      <c r="E24" s="12"/>
    </row>
    <row r="25" ht="19" customHeight="1" spans="2:5" x14ac:dyDescent="0.25">
      <c r="B25" s="10" t="s">
        <v>24</v>
      </c>
      <c r="C25" s="10"/>
      <c r="D25" s="11">
        <f>COUNTIF('데이터'!I2:I300,"일치")</f>
      </c>
      <c r="E25" s="12"/>
    </row>
    <row r="26" ht="19" customHeight="1" spans="2:5" x14ac:dyDescent="0.25">
      <c r="B26" s="10" t="s">
        <v>25</v>
      </c>
      <c r="C26" s="10"/>
      <c r="D26" s="11">
        <f>COUNTIF('데이터'!I2:I300,"부족")</f>
      </c>
      <c r="E26" s="12"/>
    </row>
    <row r="27" ht="19" customHeight="1" spans="2:5" x14ac:dyDescent="0.25">
      <c r="B27" s="10" t="s">
        <v>26</v>
      </c>
      <c r="C27" s="10"/>
      <c r="D27" s="11">
        <f>COUNTIF('데이터'!I2:I300,"초과")</f>
      </c>
      <c r="E27" s="12"/>
    </row>
    <row r="28" ht="19" customHeight="1" spans="2:5" x14ac:dyDescent="0.25">
      <c r="B28" s="10" t="s">
        <v>27</v>
      </c>
      <c r="C28" s="10"/>
      <c r="D28" s="13">
        <f>SUMIF('데이터'!I2:I300,"부족",'데이터'!H2:H300)</f>
      </c>
      <c r="E28" s="12"/>
    </row>
    <row r="29" ht="19" customHeight="1" spans="2:5" x14ac:dyDescent="0.25">
      <c r="B29" s="10" t="s">
        <v>28</v>
      </c>
      <c r="C29" s="10"/>
      <c r="D29" s="13">
        <f>SUMIF('데이터'!I2:I300,"초과",'데이터'!H2:H300)</f>
      </c>
      <c r="E29" s="12"/>
    </row>
    <row r="30" ht="24" customHeight="1" spans="2:5" x14ac:dyDescent="0.25">
      <c r="B30" s="14" t="s">
        <v>29</v>
      </c>
      <c r="C30" s="14"/>
      <c r="D30" s="15">
        <f>SUM('데이터'!H2:H300)</f>
      </c>
      <c r="E30" s="16">
        <f>IF(ROUND(D30,2)&lt;0,"순 부족",IF(ROUND(D30,2)&gt;0,"순 초과","차이 없음"))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잘못된 값" error="목록에서 항목을 선택해 주세요." sqref="C17:C21">
      <formula1>"실사 책임자,계수 담당,기록 / 확인 담당,창고 담당자,인계자,인수자,참관인,기타"</formula1>
    </dataValidation>
    <dataValidation type="list" allowBlank="1" showErrorMessage="1" errorTitle="잘못된 값" error="목록에서 항목을 선택해 주세요." sqref="C6">
      <formula1>"연말 실사,기말 실사,인수인계 실사,부분(순환) 실사,특별 실사"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=IF(A2="","",IF(E2="","미실사",IF(F2=0,"일치",IF(F2&lt;0,"부족","초과"))))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=IF(A3="","",IF(E3="","미실사",IF(F3=0,"일치",IF(F3&lt;0,"부족","초과"))))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=IF(A4="","",IF(E4="","미실사",IF(F4=0,"일치",IF(F4&lt;0,"부족","초과"))))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=IF(A5="","",IF(E5="","미실사",IF(F5=0,"일치",IF(F5&lt;0,"부족","초과"))))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=IF(A6="","",IF(E6="","미실사",IF(F6=0,"일치",IF(F6&lt;0,"부족","초과"))))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=IF(A7="","",IF(E7="","미실사",IF(F7=0,"일치",IF(F7&lt;0,"부족","초과"))))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=IF(A8="","",IF(E8="","미실사",IF(F8=0,"일치",IF(F8&lt;0,"부족","초과"))))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=IF(A9="","",IF(E9="","미실사",IF(F9=0,"일치",IF(F9&lt;0,"부족","초과"))))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=IF(A10="","",IF(E10="","미실사",IF(F10=0,"일치",IF(F10&lt;0,"부족","초과"))))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=IF(A11="","",IF(E11="","미실사",IF(F11=0,"일치",IF(F11&lt;0,"부족","초과"))))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=IF(A12="","",IF(E12="","미실사",IF(F12=0,"일치",IF(F12&lt;0,"부족","초과"))))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=IF(A13="","",IF(E13="","미실사",IF(F13=0,"일치",IF(F13&lt;0,"부족","초과"))))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=IF(A14="","",IF(E14="","미실사",IF(F14=0,"일치",IF(F14&lt;0,"부족","초과"))))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=IF(A15="","",IF(E15="","미실사",IF(F15=0,"일치",IF(F15&lt;0,"부족","초과"))))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=IF(A16="","",IF(E16="","미실사",IF(F16=0,"일치",IF(F16&lt;0,"부족","초과"))))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=IF(A17="","",IF(E17="","미실사",IF(F17=0,"일치",IF(F17&lt;0,"부족","초과"))))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=IF(A18="","",IF(E18="","미실사",IF(F18=0,"일치",IF(F18&lt;0,"부족","초과"))))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=IF(A19="","",IF(E19="","미실사",IF(F19=0,"일치",IF(F19&lt;0,"부족","초과"))))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=IF(A20="","",IF(E20="","미실사",IF(F20=0,"일치",IF(F20&lt;0,"부족","초과"))))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=IF(A21="","",IF(E21="","미실사",IF(F21=0,"일치",IF(F21&lt;0,"부족","초과"))))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=IF(A22="","",IF(E22="","미실사",IF(F22=0,"일치",IF(F22&lt;0,"부족","초과"))))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=IF(A23="","",IF(E23="","미실사",IF(F23=0,"일치",IF(F23&lt;0,"부족","초과"))))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=IF(A24="","",IF(E24="","미실사",IF(F24=0,"일치",IF(F24&lt;0,"부족","초과"))))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=IF(A25="","",IF(E25="","미실사",IF(F25=0,"일치",IF(F25&lt;0,"부족","초과"))))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=IF(A26="","",IF(E26="","미실사",IF(F26=0,"일치",IF(F26&lt;0,"부족","초과"))))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=IF(A27="","",IF(E27="","미실사",IF(F27=0,"일치",IF(F27&lt;0,"부족","초과"))))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=IF(A28="","",IF(E28="","미실사",IF(F28=0,"일치",IF(F28&lt;0,"부족","초과"))))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=IF(A29="","",IF(E29="","미실사",IF(F29=0,"일치",IF(F29&lt;0,"부족","초과"))))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=IF(A30="","",IF(E30="","미실사",IF(F30=0,"일치",IF(F30&lt;0,"부족","초과"))))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=IF(A31="","",IF(E31="","미실사",IF(F31=0,"일치",IF(F31&lt;0,"부족","초과"))))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=IF(A32="","",IF(E32="","미실사",IF(F32=0,"일치",IF(F32&lt;0,"부족","초과"))))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=IF(A33="","",IF(E33="","미실사",IF(F33=0,"일치",IF(F33&lt;0,"부족","초과"))))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=IF(A34="","",IF(E34="","미실사",IF(F34=0,"일치",IF(F34&lt;0,"부족","초과"))))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=IF(A35="","",IF(E35="","미실사",IF(F35=0,"일치",IF(F35&lt;0,"부족","초과"))))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=IF(A36="","",IF(E36="","미실사",IF(F36=0,"일치",IF(F36&lt;0,"부족","초과"))))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=IF(A37="","",IF(E37="","미실사",IF(F37=0,"일치",IF(F37&lt;0,"부족","초과"))))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=IF(A38="","",IF(E38="","미실사",IF(F38=0,"일치",IF(F38&lt;0,"부족","초과"))))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=IF(A39="","",IF(E39="","미실사",IF(F39=0,"일치",IF(F39&lt;0,"부족","초과"))))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=IF(A40="","",IF(E40="","미실사",IF(F40=0,"일치",IF(F40&lt;0,"부족","초과"))))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=IF(A41="","",IF(E41="","미실사",IF(F41=0,"일치",IF(F41&lt;0,"부족","초과"))))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=IF(A42="","",IF(E42="","미실사",IF(F42=0,"일치",IF(F42&lt;0,"부족","초과"))))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=IF(A43="","",IF(E43="","미실사",IF(F43=0,"일치",IF(F43&lt;0,"부족","초과"))))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=IF(A44="","",IF(E44="","미실사",IF(F44=0,"일치",IF(F44&lt;0,"부족","초과"))))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=IF(A45="","",IF(E45="","미실사",IF(F45=0,"일치",IF(F45&lt;0,"부족","초과"))))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=IF(A46="","",IF(E46="","미실사",IF(F46=0,"일치",IF(F46&lt;0,"부족","초과"))))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=IF(A47="","",IF(E47="","미실사",IF(F47=0,"일치",IF(F47&lt;0,"부족","초과"))))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=IF(A48="","",IF(E48="","미실사",IF(F48=0,"일치",IF(F48&lt;0,"부족","초과"))))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=IF(A49="","",IF(E49="","미실사",IF(F49=0,"일치",IF(F49&lt;0,"부족","초과"))))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=IF(A50="","",IF(E50="","미실사",IF(F50=0,"일치",IF(F50&lt;0,"부족","초과"))))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=IF(A51="","",IF(E51="","미실사",IF(F51=0,"일치",IF(F51&lt;0,"부족","초과"))))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=IF(A52="","",IF(E52="","미실사",IF(F52=0,"일치",IF(F52&lt;0,"부족","초과"))))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=IF(A53="","",IF(E53="","미실사",IF(F53=0,"일치",IF(F53&lt;0,"부족","초과"))))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=IF(A54="","",IF(E54="","미실사",IF(F54=0,"일치",IF(F54&lt;0,"부족","초과"))))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=IF(A55="","",IF(E55="","미실사",IF(F55=0,"일치",IF(F55&lt;0,"부족","초과"))))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=IF(A56="","",IF(E56="","미실사",IF(F56=0,"일치",IF(F56&lt;0,"부족","초과"))))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=IF(A57="","",IF(E57="","미실사",IF(F57=0,"일치",IF(F57&lt;0,"부족","초과"))))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=IF(A58="","",IF(E58="","미실사",IF(F58=0,"일치",IF(F58&lt;0,"부족","초과"))))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=IF(A59="","",IF(E59="","미실사",IF(F59=0,"일치",IF(F59&lt;0,"부족","초과"))))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=IF(A60="","",IF(E60="","미실사",IF(F60=0,"일치",IF(F60&lt;0,"부족","초과"))))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=IF(A61="","",IF(E61="","미실사",IF(F61=0,"일치",IF(F61&lt;0,"부족","초과"))))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=IF(A62="","",IF(E62="","미실사",IF(F62=0,"일치",IF(F62&lt;0,"부족","초과"))))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=IF(A63="","",IF(E63="","미실사",IF(F63=0,"일치",IF(F63&lt;0,"부족","초과"))))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=IF(A64="","",IF(E64="","미실사",IF(F64=0,"일치",IF(F64&lt;0,"부족","초과"))))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=IF(A65="","",IF(E65="","미실사",IF(F65=0,"일치",IF(F65&lt;0,"부족","초과"))))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=IF(A66="","",IF(E66="","미실사",IF(F66=0,"일치",IF(F66&lt;0,"부족","초과"))))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=IF(A67="","",IF(E67="","미실사",IF(F67=0,"일치",IF(F67&lt;0,"부족","초과"))))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=IF(A68="","",IF(E68="","미실사",IF(F68=0,"일치",IF(F68&lt;0,"부족","초과"))))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=IF(A69="","",IF(E69="","미실사",IF(F69=0,"일치",IF(F69&lt;0,"부족","초과"))))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=IF(A70="","",IF(E70="","미실사",IF(F70=0,"일치",IF(F70&lt;0,"부족","초과"))))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=IF(A71="","",IF(E71="","미실사",IF(F71=0,"일치",IF(F71&lt;0,"부족","초과"))))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=IF(A72="","",IF(E72="","미실사",IF(F72=0,"일치",IF(F72&lt;0,"부족","초과"))))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=IF(A73="","",IF(E73="","미실사",IF(F73=0,"일치",IF(F73&lt;0,"부족","초과"))))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=IF(A74="","",IF(E74="","미실사",IF(F74=0,"일치",IF(F74&lt;0,"부족","초과"))))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=IF(A75="","",IF(E75="","미실사",IF(F75=0,"일치",IF(F75&lt;0,"부족","초과"))))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=IF(A76="","",IF(E76="","미실사",IF(F76=0,"일치",IF(F76&lt;0,"부족","초과"))))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=IF(A77="","",IF(E77="","미실사",IF(F77=0,"일치",IF(F77&lt;0,"부족","초과"))))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=IF(A78="","",IF(E78="","미실사",IF(F78=0,"일치",IF(F78&lt;0,"부족","초과"))))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=IF(A79="","",IF(E79="","미실사",IF(F79=0,"일치",IF(F79&lt;0,"부족","초과"))))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=IF(A80="","",IF(E80="","미실사",IF(F80=0,"일치",IF(F80&lt;0,"부족","초과"))))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=IF(A81="","",IF(E81="","미실사",IF(F81=0,"일치",IF(F81&lt;0,"부족","초과"))))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=IF(A82="","",IF(E82="","미실사",IF(F82=0,"일치",IF(F82&lt;0,"부족","초과"))))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=IF(A83="","",IF(E83="","미실사",IF(F83=0,"일치",IF(F83&lt;0,"부족","초과"))))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=IF(A84="","",IF(E84="","미실사",IF(F84=0,"일치",IF(F84&lt;0,"부족","초과"))))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=IF(A85="","",IF(E85="","미실사",IF(F85=0,"일치",IF(F85&lt;0,"부족","초과"))))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=IF(A86="","",IF(E86="","미실사",IF(F86=0,"일치",IF(F86&lt;0,"부족","초과"))))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=IF(A87="","",IF(E87="","미실사",IF(F87=0,"일치",IF(F87&lt;0,"부족","초과"))))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=IF(A88="","",IF(E88="","미실사",IF(F88=0,"일치",IF(F88&lt;0,"부족","초과"))))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=IF(A89="","",IF(E89="","미실사",IF(F89=0,"일치",IF(F89&lt;0,"부족","초과"))))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=IF(A90="","",IF(E90="","미실사",IF(F90=0,"일치",IF(F90&lt;0,"부족","초과"))))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=IF(A91="","",IF(E91="","미실사",IF(F91=0,"일치",IF(F91&lt;0,"부족","초과"))))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=IF(A92="","",IF(E92="","미실사",IF(F92=0,"일치",IF(F92&lt;0,"부족","초과"))))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=IF(A93="","",IF(E93="","미실사",IF(F93=0,"일치",IF(F93&lt;0,"부족","초과"))))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=IF(A94="","",IF(E94="","미실사",IF(F94=0,"일치",IF(F94&lt;0,"부족","초과"))))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=IF(A95="","",IF(E95="","미실사",IF(F95=0,"일치",IF(F95&lt;0,"부족","초과"))))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=IF(A96="","",IF(E96="","미실사",IF(F96=0,"일치",IF(F96&lt;0,"부족","초과"))))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=IF(A97="","",IF(E97="","미실사",IF(F97=0,"일치",IF(F97&lt;0,"부족","초과"))))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=IF(A98="","",IF(E98="","미실사",IF(F98=0,"일치",IF(F98&lt;0,"부족","초과"))))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=IF(A99="","",IF(E99="","미실사",IF(F99=0,"일치",IF(F99&lt;0,"부족","초과"))))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=IF(A100="","",IF(E100="","미실사",IF(F100=0,"일치",IF(F100&lt;0,"부족","초과"))))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=IF(A101="","",IF(E101="","미실사",IF(F101=0,"일치",IF(F101&lt;0,"부족","초과"))))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=IF(A102="","",IF(E102="","미실사",IF(F102=0,"일치",IF(F102&lt;0,"부족","초과"))))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=IF(A103="","",IF(E103="","미실사",IF(F103=0,"일치",IF(F103&lt;0,"부족","초과"))))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=IF(A104="","",IF(E104="","미실사",IF(F104=0,"일치",IF(F104&lt;0,"부족","초과"))))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=IF(A105="","",IF(E105="","미실사",IF(F105=0,"일치",IF(F105&lt;0,"부족","초과"))))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=IF(A106="","",IF(E106="","미실사",IF(F106=0,"일치",IF(F106&lt;0,"부족","초과"))))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=IF(A107="","",IF(E107="","미실사",IF(F107=0,"일치",IF(F107&lt;0,"부족","초과"))))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=IF(A108="","",IF(E108="","미실사",IF(F108=0,"일치",IF(F108&lt;0,"부족","초과"))))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=IF(A109="","",IF(E109="","미실사",IF(F109=0,"일치",IF(F109&lt;0,"부족","초과"))))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=IF(A110="","",IF(E110="","미실사",IF(F110=0,"일치",IF(F110&lt;0,"부족","초과"))))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=IF(A111="","",IF(E111="","미실사",IF(F111=0,"일치",IF(F111&lt;0,"부족","초과"))))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=IF(A112="","",IF(E112="","미실사",IF(F112=0,"일치",IF(F112&lt;0,"부족","초과"))))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=IF(A113="","",IF(E113="","미실사",IF(F113=0,"일치",IF(F113&lt;0,"부족","초과"))))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=IF(A114="","",IF(E114="","미실사",IF(F114=0,"일치",IF(F114&lt;0,"부족","초과"))))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=IF(A115="","",IF(E115="","미실사",IF(F115=0,"일치",IF(F115&lt;0,"부족","초과"))))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=IF(A116="","",IF(E116="","미실사",IF(F116=0,"일치",IF(F116&lt;0,"부족","초과"))))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=IF(A117="","",IF(E117="","미실사",IF(F117=0,"일치",IF(F117&lt;0,"부족","초과"))))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=IF(A118="","",IF(E118="","미실사",IF(F118=0,"일치",IF(F118&lt;0,"부족","초과"))))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=IF(A119="","",IF(E119="","미실사",IF(F119=0,"일치",IF(F119&lt;0,"부족","초과"))))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=IF(A120="","",IF(E120="","미실사",IF(F120=0,"일치",IF(F120&lt;0,"부족","초과"))))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=IF(A121="","",IF(E121="","미실사",IF(F121=0,"일치",IF(F121&lt;0,"부족","초과"))))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=IF(A122="","",IF(E122="","미실사",IF(F122=0,"일치",IF(F122&lt;0,"부족","초과"))))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=IF(A123="","",IF(E123="","미실사",IF(F123=0,"일치",IF(F123&lt;0,"부족","초과"))))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=IF(A124="","",IF(E124="","미실사",IF(F124=0,"일치",IF(F124&lt;0,"부족","초과"))))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=IF(A125="","",IF(E125="","미실사",IF(F125=0,"일치",IF(F125&lt;0,"부족","초과"))))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=IF(A126="","",IF(E126="","미실사",IF(F126=0,"일치",IF(F126&lt;0,"부족","초과"))))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=IF(A127="","",IF(E127="","미실사",IF(F127=0,"일치",IF(F127&lt;0,"부족","초과"))))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=IF(A128="","",IF(E128="","미실사",IF(F128=0,"일치",IF(F128&lt;0,"부족","초과"))))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=IF(A129="","",IF(E129="","미실사",IF(F129=0,"일치",IF(F129&lt;0,"부족","초과"))))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=IF(A130="","",IF(E130="","미실사",IF(F130=0,"일치",IF(F130&lt;0,"부족","초과"))))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=IF(A131="","",IF(E131="","미실사",IF(F131=0,"일치",IF(F131&lt;0,"부족","초과"))))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=IF(A132="","",IF(E132="","미실사",IF(F132=0,"일치",IF(F132&lt;0,"부족","초과"))))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=IF(A133="","",IF(E133="","미실사",IF(F133=0,"일치",IF(F133&lt;0,"부족","초과"))))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=IF(A134="","",IF(E134="","미실사",IF(F134=0,"일치",IF(F134&lt;0,"부족","초과"))))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=IF(A135="","",IF(E135="","미실사",IF(F135=0,"일치",IF(F135&lt;0,"부족","초과"))))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=IF(A136="","",IF(E136="","미실사",IF(F136=0,"일치",IF(F136&lt;0,"부족","초과"))))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=IF(A137="","",IF(E137="","미실사",IF(F137=0,"일치",IF(F137&lt;0,"부족","초과"))))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=IF(A138="","",IF(E138="","미실사",IF(F138=0,"일치",IF(F138&lt;0,"부족","초과"))))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=IF(A139="","",IF(E139="","미실사",IF(F139=0,"일치",IF(F139&lt;0,"부족","초과"))))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=IF(A140="","",IF(E140="","미실사",IF(F140=0,"일치",IF(F140&lt;0,"부족","초과"))))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=IF(A141="","",IF(E141="","미실사",IF(F141=0,"일치",IF(F141&lt;0,"부족","초과"))))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=IF(A142="","",IF(E142="","미실사",IF(F142=0,"일치",IF(F142&lt;0,"부족","초과"))))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=IF(A143="","",IF(E143="","미실사",IF(F143=0,"일치",IF(F143&lt;0,"부족","초과"))))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=IF(A144="","",IF(E144="","미실사",IF(F144=0,"일치",IF(F144&lt;0,"부족","초과"))))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=IF(A145="","",IF(E145="","미실사",IF(F145=0,"일치",IF(F145&lt;0,"부족","초과"))))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=IF(A146="","",IF(E146="","미실사",IF(F146=0,"일치",IF(F146&lt;0,"부족","초과"))))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=IF(A147="","",IF(E147="","미실사",IF(F147=0,"일치",IF(F147&lt;0,"부족","초과"))))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=IF(A148="","",IF(E148="","미실사",IF(F148=0,"일치",IF(F148&lt;0,"부족","초과"))))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=IF(A149="","",IF(E149="","미실사",IF(F149=0,"일치",IF(F149&lt;0,"부족","초과"))))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=IF(A150="","",IF(E150="","미실사",IF(F150=0,"일치",IF(F150&lt;0,"부족","초과"))))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=IF(A151="","",IF(E151="","미실사",IF(F151=0,"일치",IF(F151&lt;0,"부족","초과"))))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=IF(A152="","",IF(E152="","미실사",IF(F152=0,"일치",IF(F152&lt;0,"부족","초과"))))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=IF(A153="","",IF(E153="","미실사",IF(F153=0,"일치",IF(F153&lt;0,"부족","초과"))))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=IF(A154="","",IF(E154="","미실사",IF(F154=0,"일치",IF(F154&lt;0,"부족","초과"))))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=IF(A155="","",IF(E155="","미실사",IF(F155=0,"일치",IF(F155&lt;0,"부족","초과"))))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=IF(A156="","",IF(E156="","미실사",IF(F156=0,"일치",IF(F156&lt;0,"부족","초과"))))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=IF(A157="","",IF(E157="","미실사",IF(F157=0,"일치",IF(F157&lt;0,"부족","초과"))))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=IF(A158="","",IF(E158="","미실사",IF(F158=0,"일치",IF(F158&lt;0,"부족","초과"))))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=IF(A159="","",IF(E159="","미실사",IF(F159=0,"일치",IF(F159&lt;0,"부족","초과"))))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=IF(A160="","",IF(E160="","미실사",IF(F160=0,"일치",IF(F160&lt;0,"부족","초과"))))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=IF(A161="","",IF(E161="","미실사",IF(F161=0,"일치",IF(F161&lt;0,"부족","초과"))))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=IF(A162="","",IF(E162="","미실사",IF(F162=0,"일치",IF(F162&lt;0,"부족","초과"))))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=IF(A163="","",IF(E163="","미실사",IF(F163=0,"일치",IF(F163&lt;0,"부족","초과"))))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=IF(A164="","",IF(E164="","미실사",IF(F164=0,"일치",IF(F164&lt;0,"부족","초과"))))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=IF(A165="","",IF(E165="","미실사",IF(F165=0,"일치",IF(F165&lt;0,"부족","초과"))))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=IF(A166="","",IF(E166="","미실사",IF(F166=0,"일치",IF(F166&lt;0,"부족","초과"))))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=IF(A167="","",IF(E167="","미실사",IF(F167=0,"일치",IF(F167&lt;0,"부족","초과"))))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=IF(A168="","",IF(E168="","미실사",IF(F168=0,"일치",IF(F168&lt;0,"부족","초과"))))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=IF(A169="","",IF(E169="","미실사",IF(F169=0,"일치",IF(F169&lt;0,"부족","초과"))))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=IF(A170="","",IF(E170="","미실사",IF(F170=0,"일치",IF(F170&lt;0,"부족","초과"))))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=IF(A171="","",IF(E171="","미실사",IF(F171=0,"일치",IF(F171&lt;0,"부족","초과"))))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=IF(A172="","",IF(E172="","미실사",IF(F172=0,"일치",IF(F172&lt;0,"부족","초과"))))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=IF(A173="","",IF(E173="","미실사",IF(F173=0,"일치",IF(F173&lt;0,"부족","초과"))))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=IF(A174="","",IF(E174="","미실사",IF(F174=0,"일치",IF(F174&lt;0,"부족","초과"))))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=IF(A175="","",IF(E175="","미실사",IF(F175=0,"일치",IF(F175&lt;0,"부족","초과"))))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=IF(A176="","",IF(E176="","미실사",IF(F176=0,"일치",IF(F176&lt;0,"부족","초과"))))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=IF(A177="","",IF(E177="","미실사",IF(F177=0,"일치",IF(F177&lt;0,"부족","초과"))))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=IF(A178="","",IF(E178="","미실사",IF(F178=0,"일치",IF(F178&lt;0,"부족","초과"))))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=IF(A179="","",IF(E179="","미실사",IF(F179=0,"일치",IF(F179&lt;0,"부족","초과"))))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=IF(A180="","",IF(E180="","미실사",IF(F180=0,"일치",IF(F180&lt;0,"부족","초과"))))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=IF(A181="","",IF(E181="","미실사",IF(F181=0,"일치",IF(F181&lt;0,"부족","초과"))))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=IF(A182="","",IF(E182="","미실사",IF(F182=0,"일치",IF(F182&lt;0,"부족","초과"))))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=IF(A183="","",IF(E183="","미실사",IF(F183=0,"일치",IF(F183&lt;0,"부족","초과"))))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=IF(A184="","",IF(E184="","미실사",IF(F184=0,"일치",IF(F184&lt;0,"부족","초과"))))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=IF(A185="","",IF(E185="","미실사",IF(F185=0,"일치",IF(F185&lt;0,"부족","초과"))))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=IF(A186="","",IF(E186="","미실사",IF(F186=0,"일치",IF(F186&lt;0,"부족","초과"))))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=IF(A187="","",IF(E187="","미실사",IF(F187=0,"일치",IF(F187&lt;0,"부족","초과"))))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=IF(A188="","",IF(E188="","미실사",IF(F188=0,"일치",IF(F188&lt;0,"부족","초과"))))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=IF(A189="","",IF(E189="","미실사",IF(F189=0,"일치",IF(F189&lt;0,"부족","초과"))))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=IF(A190="","",IF(E190="","미실사",IF(F190=0,"일치",IF(F190&lt;0,"부족","초과"))))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=IF(A191="","",IF(E191="","미실사",IF(F191=0,"일치",IF(F191&lt;0,"부족","초과"))))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=IF(A192="","",IF(E192="","미실사",IF(F192=0,"일치",IF(F192&lt;0,"부족","초과"))))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=IF(A193="","",IF(E193="","미실사",IF(F193=0,"일치",IF(F193&lt;0,"부족","초과"))))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=IF(A194="","",IF(E194="","미실사",IF(F194=0,"일치",IF(F194&lt;0,"부족","초과"))))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=IF(A195="","",IF(E195="","미실사",IF(F195=0,"일치",IF(F195&lt;0,"부족","초과"))))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=IF(A196="","",IF(E196="","미실사",IF(F196=0,"일치",IF(F196&lt;0,"부족","초과"))))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=IF(A197="","",IF(E197="","미실사",IF(F197=0,"일치",IF(F197&lt;0,"부족","초과"))))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=IF(A198="","",IF(E198="","미실사",IF(F198=0,"일치",IF(F198&lt;0,"부족","초과"))))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=IF(A199="","",IF(E199="","미실사",IF(F199=0,"일치",IF(F199&lt;0,"부족","초과"))))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=IF(A200="","",IF(E200="","미실사",IF(F200=0,"일치",IF(F200&lt;0,"부족","초과"))))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=IF(A201="","",IF(E201="","미실사",IF(F201=0,"일치",IF(F201&lt;0,"부족","초과"))))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=IF(A202="","",IF(E202="","미실사",IF(F202=0,"일치",IF(F202&lt;0,"부족","초과"))))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=IF(A203="","",IF(E203="","미실사",IF(F203=0,"일치",IF(F203&lt;0,"부족","초과"))))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=IF(A204="","",IF(E204="","미실사",IF(F204=0,"일치",IF(F204&lt;0,"부족","초과"))))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=IF(A205="","",IF(E205="","미실사",IF(F205=0,"일치",IF(F205&lt;0,"부족","초과"))))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=IF(A206="","",IF(E206="","미실사",IF(F206=0,"일치",IF(F206&lt;0,"부족","초과"))))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=IF(A207="","",IF(E207="","미실사",IF(F207=0,"일치",IF(F207&lt;0,"부족","초과"))))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=IF(A208="","",IF(E208="","미실사",IF(F208=0,"일치",IF(F208&lt;0,"부족","초과"))))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=IF(A209="","",IF(E209="","미실사",IF(F209=0,"일치",IF(F209&lt;0,"부족","초과"))))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=IF(A210="","",IF(E210="","미실사",IF(F210=0,"일치",IF(F210&lt;0,"부족","초과"))))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=IF(A211="","",IF(E211="","미실사",IF(F211=0,"일치",IF(F211&lt;0,"부족","초과"))))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=IF(A212="","",IF(E212="","미실사",IF(F212=0,"일치",IF(F212&lt;0,"부족","초과"))))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=IF(A213="","",IF(E213="","미실사",IF(F213=0,"일치",IF(F213&lt;0,"부족","초과"))))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=IF(A214="","",IF(E214="","미실사",IF(F214=0,"일치",IF(F214&lt;0,"부족","초과"))))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=IF(A215="","",IF(E215="","미실사",IF(F215=0,"일치",IF(F215&lt;0,"부족","초과"))))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=IF(A216="","",IF(E216="","미실사",IF(F216=0,"일치",IF(F216&lt;0,"부족","초과"))))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=IF(A217="","",IF(E217="","미실사",IF(F217=0,"일치",IF(F217&lt;0,"부족","초과"))))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=IF(A218="","",IF(E218="","미실사",IF(F218=0,"일치",IF(F218&lt;0,"부족","초과"))))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=IF(A219="","",IF(E219="","미실사",IF(F219=0,"일치",IF(F219&lt;0,"부족","초과"))))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=IF(A220="","",IF(E220="","미실사",IF(F220=0,"일치",IF(F220&lt;0,"부족","초과"))))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=IF(A221="","",IF(E221="","미실사",IF(F221=0,"일치",IF(F221&lt;0,"부족","초과"))))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=IF(A222="","",IF(E222="","미실사",IF(F222=0,"일치",IF(F222&lt;0,"부족","초과"))))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=IF(A223="","",IF(E223="","미실사",IF(F223=0,"일치",IF(F223&lt;0,"부족","초과"))))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=IF(A224="","",IF(E224="","미실사",IF(F224=0,"일치",IF(F224&lt;0,"부족","초과"))))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=IF(A225="","",IF(E225="","미실사",IF(F225=0,"일치",IF(F225&lt;0,"부족","초과"))))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=IF(A226="","",IF(E226="","미실사",IF(F226=0,"일치",IF(F226&lt;0,"부족","초과"))))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=IF(A227="","",IF(E227="","미실사",IF(F227=0,"일치",IF(F227&lt;0,"부족","초과"))))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=IF(A228="","",IF(E228="","미실사",IF(F228=0,"일치",IF(F228&lt;0,"부족","초과"))))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=IF(A229="","",IF(E229="","미실사",IF(F229=0,"일치",IF(F229&lt;0,"부족","초과"))))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=IF(A230="","",IF(E230="","미실사",IF(F230=0,"일치",IF(F230&lt;0,"부족","초과"))))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=IF(A231="","",IF(E231="","미실사",IF(F231=0,"일치",IF(F231&lt;0,"부족","초과"))))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=IF(A232="","",IF(E232="","미실사",IF(F232=0,"일치",IF(F232&lt;0,"부족","초과"))))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=IF(A233="","",IF(E233="","미실사",IF(F233=0,"일치",IF(F233&lt;0,"부족","초과"))))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=IF(A234="","",IF(E234="","미실사",IF(F234=0,"일치",IF(F234&lt;0,"부족","초과"))))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=IF(A235="","",IF(E235="","미실사",IF(F235=0,"일치",IF(F235&lt;0,"부족","초과"))))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=IF(A236="","",IF(E236="","미실사",IF(F236=0,"일치",IF(F236&lt;0,"부족","초과"))))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=IF(A237="","",IF(E237="","미실사",IF(F237=0,"일치",IF(F237&lt;0,"부족","초과"))))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=IF(A238="","",IF(E238="","미실사",IF(F238=0,"일치",IF(F238&lt;0,"부족","초과"))))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=IF(A239="","",IF(E239="","미실사",IF(F239=0,"일치",IF(F239&lt;0,"부족","초과"))))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=IF(A240="","",IF(E240="","미실사",IF(F240=0,"일치",IF(F240&lt;0,"부족","초과"))))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=IF(A241="","",IF(E241="","미실사",IF(F241=0,"일치",IF(F241&lt;0,"부족","초과"))))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=IF(A242="","",IF(E242="","미실사",IF(F242=0,"일치",IF(F242&lt;0,"부족","초과"))))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=IF(A243="","",IF(E243="","미실사",IF(F243=0,"일치",IF(F243&lt;0,"부족","초과"))))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=IF(A244="","",IF(E244="","미실사",IF(F244=0,"일치",IF(F244&lt;0,"부족","초과"))))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=IF(A245="","",IF(E245="","미실사",IF(F245=0,"일치",IF(F245&lt;0,"부족","초과"))))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=IF(A246="","",IF(E246="","미실사",IF(F246=0,"일치",IF(F246&lt;0,"부족","초과"))))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=IF(A247="","",IF(E247="","미실사",IF(F247=0,"일치",IF(F247&lt;0,"부족","초과"))))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=IF(A248="","",IF(E248="","미실사",IF(F248=0,"일치",IF(F248&lt;0,"부족","초과"))))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=IF(A249="","",IF(E249="","미실사",IF(F249=0,"일치",IF(F249&lt;0,"부족","초과"))))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=IF(A250="","",IF(E250="","미실사",IF(F250=0,"일치",IF(F250&lt;0,"부족","초과"))))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=IF(A251="","",IF(E251="","미실사",IF(F251=0,"일치",IF(F251&lt;0,"부족","초과"))))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=IF(A252="","",IF(E252="","미실사",IF(F252=0,"일치",IF(F252&lt;0,"부족","초과"))))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=IF(A253="","",IF(E253="","미실사",IF(F253=0,"일치",IF(F253&lt;0,"부족","초과"))))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=IF(A254="","",IF(E254="","미실사",IF(F254=0,"일치",IF(F254&lt;0,"부족","초과"))))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=IF(A255="","",IF(E255="","미실사",IF(F255=0,"일치",IF(F255&lt;0,"부족","초과"))))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=IF(A256="","",IF(E256="","미실사",IF(F256=0,"일치",IF(F256&lt;0,"부족","초과"))))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=IF(A257="","",IF(E257="","미실사",IF(F257=0,"일치",IF(F257&lt;0,"부족","초과"))))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=IF(A258="","",IF(E258="","미실사",IF(F258=0,"일치",IF(F258&lt;0,"부족","초과"))))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=IF(A259="","",IF(E259="","미실사",IF(F259=0,"일치",IF(F259&lt;0,"부족","초과"))))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=IF(A260="","",IF(E260="","미실사",IF(F260=0,"일치",IF(F260&lt;0,"부족","초과"))))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=IF(A261="","",IF(E261="","미실사",IF(F261=0,"일치",IF(F261&lt;0,"부족","초과"))))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=IF(A262="","",IF(E262="","미실사",IF(F262=0,"일치",IF(F262&lt;0,"부족","초과"))))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=IF(A263="","",IF(E263="","미실사",IF(F263=0,"일치",IF(F263&lt;0,"부족","초과"))))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=IF(A264="","",IF(E264="","미실사",IF(F264=0,"일치",IF(F264&lt;0,"부족","초과"))))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=IF(A265="","",IF(E265="","미실사",IF(F265=0,"일치",IF(F265&lt;0,"부족","초과"))))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=IF(A266="","",IF(E266="","미실사",IF(F266=0,"일치",IF(F266&lt;0,"부족","초과"))))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=IF(A267="","",IF(E267="","미실사",IF(F267=0,"일치",IF(F267&lt;0,"부족","초과"))))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=IF(A268="","",IF(E268="","미실사",IF(F268=0,"일치",IF(F268&lt;0,"부족","초과"))))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=IF(A269="","",IF(E269="","미실사",IF(F269=0,"일치",IF(F269&lt;0,"부족","초과"))))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=IF(A270="","",IF(E270="","미실사",IF(F270=0,"일치",IF(F270&lt;0,"부족","초과"))))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=IF(A271="","",IF(E271="","미실사",IF(F271=0,"일치",IF(F271&lt;0,"부족","초과"))))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=IF(A272="","",IF(E272="","미실사",IF(F272=0,"일치",IF(F272&lt;0,"부족","초과"))))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=IF(A273="","",IF(E273="","미실사",IF(F273=0,"일치",IF(F273&lt;0,"부족","초과"))))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=IF(A274="","",IF(E274="","미실사",IF(F274=0,"일치",IF(F274&lt;0,"부족","초과"))))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=IF(A275="","",IF(E275="","미실사",IF(F275=0,"일치",IF(F275&lt;0,"부족","초과"))))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=IF(A276="","",IF(E276="","미실사",IF(F276=0,"일치",IF(F276&lt;0,"부족","초과"))))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=IF(A277="","",IF(E277="","미실사",IF(F277=0,"일치",IF(F277&lt;0,"부족","초과"))))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=IF(A278="","",IF(E278="","미실사",IF(F278=0,"일치",IF(F278&lt;0,"부족","초과"))))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=IF(A279="","",IF(E279="","미실사",IF(F279=0,"일치",IF(F279&lt;0,"부족","초과"))))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=IF(A280="","",IF(E280="","미실사",IF(F280=0,"일치",IF(F280&lt;0,"부족","초과"))))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=IF(A281="","",IF(E281="","미실사",IF(F281=0,"일치",IF(F281&lt;0,"부족","초과"))))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=IF(A282="","",IF(E282="","미실사",IF(F282=0,"일치",IF(F282&lt;0,"부족","초과"))))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=IF(A283="","",IF(E283="","미실사",IF(F283=0,"일치",IF(F283&lt;0,"부족","초과"))))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=IF(A284="","",IF(E284="","미실사",IF(F284=0,"일치",IF(F284&lt;0,"부족","초과"))))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=IF(A285="","",IF(E285="","미실사",IF(F285=0,"일치",IF(F285&lt;0,"부족","초과"))))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=IF(A286="","",IF(E286="","미실사",IF(F286=0,"일치",IF(F286&lt;0,"부족","초과"))))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=IF(A287="","",IF(E287="","미실사",IF(F287=0,"일치",IF(F287&lt;0,"부족","초과"))))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=IF(A288="","",IF(E288="","미실사",IF(F288=0,"일치",IF(F288&lt;0,"부족","초과"))))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=IF(A289="","",IF(E289="","미실사",IF(F289=0,"일치",IF(F289&lt;0,"부족","초과"))))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=IF(A290="","",IF(E290="","미실사",IF(F290=0,"일치",IF(F290&lt;0,"부족","초과"))))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=IF(A291="","",IF(E291="","미실사",IF(F291=0,"일치",IF(F291&lt;0,"부족","초과"))))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=IF(A292="","",IF(E292="","미실사",IF(F292=0,"일치",IF(F292&lt;0,"부족","초과"))))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=IF(A293="","",IF(E293="","미실사",IF(F293=0,"일치",IF(F293&lt;0,"부족","초과"))))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=IF(A294="","",IF(E294="","미실사",IF(F294=0,"일치",IF(F294&lt;0,"부족","초과"))))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=IF(A295="","",IF(E295="","미실사",IF(F295=0,"일치",IF(F295&lt;0,"부족","초과"))))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=IF(A296="","",IF(E296="","미실사",IF(F296=0,"일치",IF(F296&lt;0,"부족","초과"))))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=IF(A297="","",IF(E297="","미실사",IF(F297=0,"일치",IF(F297&lt;0,"부족","초과"))))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=IF(A298="","",IF(E298="","미실사",IF(F298=0,"일치",IF(F298&lt;0,"부족","초과"))))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=IF(A299="","",IF(E299="","미실사",IF(F299=0,"일치",IF(F299&lt;0,"부족","초과"))))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=IF(A300="","",IF(E300="","미실사",IF(F300=0,"일치",IF(F300&lt;0,"부족","초과"))))</f>
      </c>
      <c r="J300" s="24"/>
    </row>
  </sheetData>
  <autoFilter ref="A1:J1"/>
  <conditionalFormatting sqref="I2:I300">
    <cfRule type="cellIs" dxfId="0" priority="1" operator="equal">
      <formula>"부족"</formula>
    </cfRule>
  </conditionalFormatting>
  <conditionalFormatting sqref="I2:I300">
    <cfRule type="cellIs" dxfId="1" priority="1" operator="equal">
      <formula>"일치"</formula>
    </cfRule>
  </conditionalFormatting>
  <conditionalFormatting sqref="I2:I300">
    <cfRule type="cellIs" dxfId="2" priority="1" operator="equal">
      <formula>"초과"</formula>
    </cfRule>
  </conditionalFormatting>
  <conditionalFormatting sqref="I2:I300">
    <cfRule type="cellIs" dxfId="3" priority="1" operator="equal">
      <formula>"미실사"</formula>
    </cfRule>
  </conditionalFormatting>
  <dataValidations count="4">
    <dataValidation type="list" allowBlank="1" showErrorMessage="1" errorTitle="잘못된 값" error="목록에서 항목을 선택해 주세요." sqref="C10:C300">
      <formula1>"개,Kg,L,박스,팩,미터"</formula1>
    </dataValidation>
    <dataValidation type="list" allowBlank="1" showErrorMessage="1" errorTitle="잘못된 값" error="목록에서 항목을 선택해 주세요." sqref="C2:C300">
      <formula1>"개,Kg,L,박스,팩,미터"</formula1>
    </dataValidation>
    <dataValidation type="list" allowBlank="1" showErrorMessage="1" errorTitle="잘못된 값" error="목록에서 항목을 선택해 주세요." sqref="J10:J300">
      <formula1>"폐기 / 손상,선반 / 위치 오류,입고 기록 누락,출고 기록 누락,오출고,계수 오류,원인 불명,기타"</formula1>
    </dataValidation>
    <dataValidation type="list" allowBlank="1" showErrorMessage="1" errorTitle="잘못된 값" error="목록에서 항목을 선택해 주세요." sqref="J2:J300">
      <formula1>"폐기 / 손상,선반 / 위치 오류,입고 기록 누락,출고 기록 누락,오출고,계수 오류,원인 불명,기타"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0</v>
      </c>
    </row>
    <row r="3" spans="2:2" x14ac:dyDescent="0.25">
      <c r="B3" s="33" t="s">
        <v>65</v>
      </c>
    </row>
    <row r="5" spans="2:5" x14ac:dyDescent="0.25">
      <c r="B5" s="34" t="s">
        <v>66</v>
      </c>
      <c r="C5" s="35"/>
      <c r="E5" s="36" t="s">
        <v>67</v>
      </c>
    </row>
    <row r="6" ht="30" customHeight="1" spans="2:5" x14ac:dyDescent="0.25">
      <c r="B6" s="37" t="s">
        <v>68</v>
      </c>
      <c r="C6" s="38">
        <f>COUNTA('데이터'!A2:A300)</f>
      </c>
      <c r="E6" s="39" t="s">
        <v>69</v>
      </c>
    </row>
    <row r="7" ht="30" customHeight="1" spans="2:5" x14ac:dyDescent="0.25">
      <c r="B7" s="37" t="s">
        <v>70</v>
      </c>
      <c r="C7" s="38">
        <f>COUNT('데이터'!E2:E300)</f>
      </c>
      <c r="E7" s="39" t="s">
        <v>71</v>
      </c>
    </row>
    <row r="8" ht="30" customHeight="1" spans="2:5" x14ac:dyDescent="0.25">
      <c r="B8" s="37" t="s">
        <v>72</v>
      </c>
      <c r="C8" s="38">
        <f>COUNTIF('데이터'!I2:I300,"미실사")</f>
      </c>
      <c r="E8" s="39" t="s">
        <v>73</v>
      </c>
    </row>
    <row r="9" ht="30" customHeight="1" spans="2:5" x14ac:dyDescent="0.25">
      <c r="B9" s="37" t="s">
        <v>25</v>
      </c>
      <c r="C9" s="38">
        <f>COUNTIF('데이터'!I2:I300,"부족")</f>
      </c>
      <c r="E9" s="39" t="s">
        <v>74</v>
      </c>
    </row>
    <row r="10" ht="30" customHeight="1" spans="2:5" x14ac:dyDescent="0.25">
      <c r="B10" s="37" t="s">
        <v>26</v>
      </c>
      <c r="C10" s="38">
        <f>COUNTIF('데이터'!I2:I300,"초과")</f>
      </c>
      <c r="E10" s="39" t="s">
        <v>75</v>
      </c>
    </row>
    <row r="11" spans="2:3" x14ac:dyDescent="0.25">
      <c r="B11" s="37" t="s">
        <v>29</v>
      </c>
      <c r="C11" s="40">
        <f>SUM('데이터'!H2:H300)</f>
      </c>
    </row>
    <row r="12" ht="24" customHeight="1" spans="5:5" x14ac:dyDescent="0.25">
      <c r="E12" s="41" t="s">
        <v>76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32</v>
      </c>
      <c r="C2" t="s">
        <v>50</v>
      </c>
      <c r="D2" t="s">
        <v>53</v>
      </c>
    </row>
    <row r="3" spans="1:4" x14ac:dyDescent="0.25">
      <c r="A3" t="s">
        <v>77</v>
      </c>
      <c r="B3" t="s">
        <v>78</v>
      </c>
      <c r="C3" t="s">
        <v>79</v>
      </c>
      <c r="D3" t="s">
        <v>80</v>
      </c>
    </row>
    <row r="4" spans="1:4" x14ac:dyDescent="0.25">
      <c r="A4" t="s">
        <v>81</v>
      </c>
      <c r="B4" t="s">
        <v>82</v>
      </c>
      <c r="C4" t="s">
        <v>59</v>
      </c>
      <c r="D4" t="s">
        <v>83</v>
      </c>
    </row>
    <row r="5" spans="1:4" x14ac:dyDescent="0.25">
      <c r="A5" t="s">
        <v>84</v>
      </c>
      <c r="B5" t="s">
        <v>85</v>
      </c>
      <c r="C5" t="s">
        <v>86</v>
      </c>
      <c r="D5" t="s">
        <v>56</v>
      </c>
    </row>
    <row r="6" spans="1:4" x14ac:dyDescent="0.25">
      <c r="A6" t="s">
        <v>87</v>
      </c>
      <c r="B6" t="s">
        <v>88</v>
      </c>
      <c r="C6" t="s">
        <v>89</v>
      </c>
      <c r="D6" t="s">
        <v>49</v>
      </c>
    </row>
    <row r="7" spans="2:4" x14ac:dyDescent="0.25">
      <c r="B7" t="s">
        <v>90</v>
      </c>
      <c r="C7" t="s">
        <v>91</v>
      </c>
      <c r="D7" t="s">
        <v>92</v>
      </c>
    </row>
    <row r="8" spans="2:3" x14ac:dyDescent="0.25">
      <c r="B8" t="s">
        <v>93</v>
      </c>
      <c r="C8" t="s">
        <v>62</v>
      </c>
    </row>
    <row r="9" spans="2:3" x14ac:dyDescent="0.25">
      <c r="B9" t="s">
        <v>94</v>
      </c>
      <c r="C9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실사 확인서</vt:lpstr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