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지급 영수증" state="visible" r:id="rId4"/>
    <sheet sheetId="2" name="데이터" state="visible" r:id="rId5"/>
    <sheet sheetId="3" name="요약" state="visible" r:id="rId6"/>
    <sheet sheetId="4" name="목록" state="visible" r:id="rId7"/>
  </sheets>
  <definedNames>
    <definedName name="_xlnm.Print_Area" localSheetId="0">'지급 영수증'!$B1:$F41</definedName>
  </definedNames>
  <calcPr calcId="171027" fullCalcOnLoad="1"/>
</workbook>
</file>

<file path=xl/sharedStrings.xml><?xml version="1.0" encoding="utf-8"?>
<sst xmlns="http://schemas.openxmlformats.org/spreadsheetml/2006/main" count="124" uniqueCount="72">
  <si>
    <t>회사명</t>
  </si>
  <si>
    <t>지급 영수증</t>
  </si>
  <si>
    <t>주소 · 전화</t>
  </si>
  <si>
    <t>일련번호</t>
  </si>
  <si>
    <t>T-0057</t>
  </si>
  <si>
    <t>사업장 보관용 — 서명을 받아 보관하세요</t>
  </si>
  <si>
    <t>일자</t>
  </si>
  <si>
    <t>수령인(개인 / 회사)</t>
  </si>
  <si>
    <t>Ali Yıldız — 0544 000 00 00</t>
  </si>
  <si>
    <t>주민등록번호 / 사업자 번호</t>
  </si>
  <si>
    <t>금액(숫자)</t>
  </si>
  <si>
    <t>결제 방법</t>
  </si>
  <si>
    <t>현금</t>
  </si>
  <si>
    <t>금액(글자)</t>
  </si>
  <si>
    <t>일금 천팔백 터키 리라 정</t>
  </si>
  <si>
    <t>지급 사유</t>
  </si>
  <si>
    <t>창고 하역 인건비 — 2일치 일당</t>
  </si>
  <si>
    <t>비용 유형</t>
  </si>
  <si>
    <t>일당 / 인건비</t>
  </si>
  <si>
    <t>수표 / 어음 정보</t>
  </si>
  <si>
    <t>위에 적힌 금액을 명시된 결제 방법으로, 설명란에 적힌 용도에 대해 빠짐없이 수령하였습니다.</t>
  </si>
  <si>
    <t>수령인 — 성명 / 서명</t>
  </si>
  <si>
    <t>지급자 — 성명 / 서명 / 직인</t>
  </si>
  <si>
    <t>✂ - - - - - - - - - - - - - - - - - - - - - - - - - - - - - - - - - - - - - - - - - - - - - - - - - - - - - - - - - - - -</t>
  </si>
  <si>
    <t>수령인 보관용 — 위쪽 용지에서 자동으로 채워짐</t>
  </si>
  <si>
    <t>경비와 공급업체 대금을 휴대폰으로 입력하면 현금 출납 보고서가 자동으로 만들어집니다 — Ofisx →</t>
  </si>
  <si>
    <t>무료 템플릿 · stokexcel.com — 위쪽 용지의 연한 파란색 셀만 작성하세요. 이 영수증은 세금계산서나 지출 증빙(gider pusulası, 터키의 비용 처리 증빙)을 대체하지 않습니다.</t>
  </si>
  <si>
    <t>수령인</t>
  </si>
  <si>
    <t>금액</t>
  </si>
  <si>
    <t>상태</t>
  </si>
  <si>
    <t>납부자</t>
  </si>
  <si>
    <t>T-0053</t>
  </si>
  <si>
    <t>Mehmet Aras</t>
  </si>
  <si>
    <t>9월 직원 가불</t>
  </si>
  <si>
    <t>가불</t>
  </si>
  <si>
    <t>유효</t>
  </si>
  <si>
    <t>Selin</t>
  </si>
  <si>
    <t>T-0054</t>
  </si>
  <si>
    <t>Kara 운송</t>
  </si>
  <si>
    <t>시내 운송, 2회</t>
  </si>
  <si>
    <t>운송 / 택배</t>
  </si>
  <si>
    <t>T-0055</t>
  </si>
  <si>
    <t>Aydın Toptan</t>
  </si>
  <si>
    <t>8월 매입 대금</t>
  </si>
  <si>
    <t>공급업체 대금</t>
  </si>
  <si>
    <t>수표</t>
  </si>
  <si>
    <t>Murat</t>
  </si>
  <si>
    <t>T-0056</t>
  </si>
  <si>
    <t>Ayten Kaya</t>
  </si>
  <si>
    <t>반품 상품 대금</t>
  </si>
  <si>
    <t>고객 반품</t>
  </si>
  <si>
    <t>취소</t>
  </si>
  <si>
    <t>Ali Yıldız</t>
  </si>
  <si>
    <t>무료 Excel 템플릿 · stokexcel.com</t>
  </si>
  <si>
    <t>요약</t>
  </si>
  <si>
    <t>사용 방법</t>
  </si>
  <si>
    <t>발행한 영수증</t>
  </si>
  <si>
    <t>1. "지급 영수증" 시트 상단에 사업장 이름, 주소, 전화번호를 적으세요.</t>
  </si>
  <si>
    <t>취소된 영수증</t>
  </si>
  <si>
    <t>2. 지급할 때마다 일련번호는 이전 번호에 이어서 부여하고, 날짜, 수령인, 금액(숫자와 글자), 결제 방법, 지급 사유, 비용 유형을 작성하세요.</t>
  </si>
  <si>
    <t>지급 합계(유효)</t>
  </si>
  <si>
    <t>3. 수표나 어음으로 지급했다면 은행, 일련번호, 만기일을 "수표 / 어음 정보" 행에 적으세요. 아래쪽 용지는 위쪽 용지에서 수식으로 채워집니다.</t>
  </si>
  <si>
    <t>현금 지급액</t>
  </si>
  <si>
    <t>4. 시트를 인쇄하고, 위쪽 용지는 수령인에게 서명을 받아 보관하고 아래쪽 용지는 수령인에게 주세요. 영수증을 이 "데이터" 시트에 한 행씩 추가하세요.</t>
  </si>
  <si>
    <t>5. 잘못 발행한 영수증은 삭제하지 말고 상태 열에서 "취소"를 선택한 뒤 새로 발행하세요. 요약 시트에서 비용 유형별 합계를 볼 수 있습니다.</t>
  </si>
  <si>
    <t>Excel로 부족할 때: Ofisx로 클라우드에서, 휴대폰으로, 자동으로 →</t>
  </si>
  <si>
    <t>임대료</t>
  </si>
  <si>
    <t>기타 비용</t>
  </si>
  <si>
    <t>계좌이체</t>
  </si>
  <si>
    <t>신용카드</t>
  </si>
  <si>
    <t>약속어음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</si>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</sst>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잘못된 값" error="목록에서 항목을 선택해 주세요." sqref="C11">
      <formula1>"공급업체 대금,일당 / 인건비,가불,임대료,운송 / 택배,고객 반품,기타 비용"</formula1>
    </dataValidation>
    <dataValidation type="list" allowBlank="1" showErrorMessage="1" errorTitle="잘못된 값" error="목록에서 항목을 선택해 주세요." sqref="E8">
      <formula1>"현금,계좌이체,신용카드,수표,약속어음,기타"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"취소"</formula>
    </cfRule>
  </conditionalFormatting>
  <dataValidations count="6">
    <dataValidation type="list" allowBlank="1" showErrorMessage="1" errorTitle="잘못된 값" error="목록에서 항목을 선택해 주세요." sqref="E10:E300">
      <formula1>"공급업체 대금,일당 / 인건비,가불,임대료,운송 / 택배,고객 반품,기타 비용"</formula1>
    </dataValidation>
    <dataValidation type="list" allowBlank="1" showErrorMessage="1" errorTitle="잘못된 값" error="목록에서 항목을 선택해 주세요." sqref="E2:E300">
      <formula1>"공급업체 대금,일당 / 인건비,가불,임대료,운송 / 택배,고객 반품,기타 비용"</formula1>
    </dataValidation>
    <dataValidation type="list" allowBlank="1" showErrorMessage="1" errorTitle="잘못된 값" error="목록에서 항목을 선택해 주세요." sqref="F10:F300">
      <formula1>"현금,계좌이체,신용카드,수표,약속어음,기타"</formula1>
    </dataValidation>
    <dataValidation type="list" allowBlank="1" showErrorMessage="1" errorTitle="잘못된 값" error="목록에서 항목을 선택해 주세요." sqref="F2:F300">
      <formula1>"현금,계좌이체,신용카드,수표,약속어음,기타"</formula1>
    </dataValidation>
    <dataValidation type="list" allowBlank="1" showErrorMessage="1" errorTitle="잘못된 값" error="목록에서 항목을 선택해 주세요." sqref="H10:H300">
      <formula1>"유효,취소"</formula1>
    </dataValidation>
    <dataValidation type="list" allowBlank="1" showErrorMessage="1" errorTitle="잘못된 값" error="목록에서 항목을 선택해 주세요." sqref="H2:H300">
      <formula1>"유효,취소"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1</v>
      </c>
    </row>
    <row r="3" spans="2:2" x14ac:dyDescent="0.25">
      <c r="B3" s="32" t="s">
        <v>53</v>
      </c>
    </row>
    <row r="5" spans="2:5" x14ac:dyDescent="0.25">
      <c r="B5" s="33" t="s">
        <v>54</v>
      </c>
      <c r="C5" s="34"/>
      <c r="E5" s="35" t="s">
        <v>55</v>
      </c>
    </row>
    <row r="6" ht="30" customHeight="1" spans="2:5" x14ac:dyDescent="0.25">
      <c r="B6" s="36" t="s">
        <v>56</v>
      </c>
      <c r="C6" s="37">
        <f>COUNTA('데이터'!B2:B300)</f>
      </c>
      <c r="E6" s="38" t="s">
        <v>57</v>
      </c>
    </row>
    <row r="7" ht="30" customHeight="1" spans="2:5" x14ac:dyDescent="0.25">
      <c r="B7" s="36" t="s">
        <v>58</v>
      </c>
      <c r="C7" s="37">
        <f>COUNTIF('데이터'!H2:H300,"취소")</f>
      </c>
      <c r="E7" s="38" t="s">
        <v>59</v>
      </c>
    </row>
    <row r="8" ht="30" customHeight="1" spans="2:5" x14ac:dyDescent="0.25">
      <c r="B8" s="36" t="s">
        <v>60</v>
      </c>
      <c r="C8" s="39">
        <f>SUMIF('데이터'!H2:H300,"유효",'데이터'!G2:G300)</f>
      </c>
      <c r="E8" s="38" t="s">
        <v>61</v>
      </c>
    </row>
    <row r="9" ht="30" customHeight="1" spans="2:5" x14ac:dyDescent="0.25">
      <c r="B9" s="36" t="s">
        <v>62</v>
      </c>
      <c r="C9" s="39">
        <f>SUMIFS('데이터'!G2:G300,'데이터'!H2:H300,"유효",'데이터'!F2:F300,"현금")</f>
      </c>
      <c r="E9" s="38" t="s">
        <v>63</v>
      </c>
    </row>
    <row r="10" ht="30" customHeight="1" spans="2:5" x14ac:dyDescent="0.25">
      <c r="B10" s="36" t="s">
        <v>44</v>
      </c>
      <c r="C10" s="39">
        <f>SUMIFS('데이터'!G2:G300,'데이터'!H2:H300,"유효",'데이터'!E2:E300,"공급업체 대금")</f>
      </c>
      <c r="E10" s="38" t="s">
        <v>64</v>
      </c>
    </row>
    <row r="11" spans="2:3" x14ac:dyDescent="0.25">
      <c r="B11" s="36" t="s">
        <v>18</v>
      </c>
      <c r="C11" s="39">
        <f>SUMIFS('데이터'!G2:G300,'데이터'!H2:H300,"유효",'데이터'!E2:E300,"일당 / 인건비")</f>
      </c>
    </row>
    <row r="12" ht="24" customHeight="1" spans="2:5" x14ac:dyDescent="0.25">
      <c r="B12" s="36" t="s">
        <v>34</v>
      </c>
      <c r="C12" s="39">
        <f>SUMIFS('데이터'!G2:G300,'데이터'!H2:H300,"유효",'데이터'!E2:E300,"가불")</f>
      </c>
      <c r="E12" s="40" t="s">
        <v>65</v>
      </c>
    </row>
    <row r="13" spans="2:3" x14ac:dyDescent="0.25">
      <c r="B13" s="36" t="s">
        <v>66</v>
      </c>
      <c r="C13" s="39">
        <f>SUMIFS('데이터'!G2:G300,'데이터'!H2:H300,"유효",'데이터'!E2:E300,"임대료")</f>
      </c>
    </row>
    <row r="14" spans="2:3" x14ac:dyDescent="0.25">
      <c r="B14" s="36" t="s">
        <v>40</v>
      </c>
      <c r="C14" s="39">
        <f>SUMIFS('데이터'!G2:G300,'데이터'!H2:H300,"유효",'데이터'!E2:E300,"운송 / 택배")</f>
      </c>
    </row>
    <row r="15" spans="2:3" x14ac:dyDescent="0.25">
      <c r="B15" s="36" t="s">
        <v>50</v>
      </c>
      <c r="C15" s="39">
        <f>SUMIFS('데이터'!G2:G300,'데이터'!H2:H300,"유효",'데이터'!E2:E300,"고객 반품")</f>
      </c>
    </row>
    <row r="16" spans="2:3" x14ac:dyDescent="0.25">
      <c r="B16" s="36" t="s">
        <v>67</v>
      </c>
      <c r="C16" s="39">
        <f>SUMIFS('데이터'!G2:G300,'데이터'!H2:H300,"유효",'데이터'!E2:E300,"기타 비용")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68</v>
      </c>
      <c r="C3" t="s">
        <v>51</v>
      </c>
    </row>
    <row r="4" spans="1:2" x14ac:dyDescent="0.25">
      <c r="A4" t="s">
        <v>34</v>
      </c>
      <c r="B4" t="s">
        <v>69</v>
      </c>
    </row>
    <row r="5" spans="1:2" x14ac:dyDescent="0.25">
      <c r="A5" t="s">
        <v>66</v>
      </c>
      <c r="B5" t="s">
        <v>45</v>
      </c>
    </row>
    <row r="6" spans="1:2" x14ac:dyDescent="0.25">
      <c r="A6" t="s">
        <v>40</v>
      </c>
      <c r="B6" t="s">
        <v>70</v>
      </c>
    </row>
    <row r="7" spans="1:2" x14ac:dyDescent="0.25">
      <c r="A7" t="s">
        <v>50</v>
      </c>
      <c r="B7" t="s">
        <v>71</v>
      </c>
    </row>
    <row r="8" spans="1:1" x14ac:dyDescent="0.25">
      <c r="A8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지급 영수증</vt:lpstr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