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Эсептөө актысы" state="visible" r:id="rId4"/>
    <sheet sheetId="2" name="Маалымат" state="visible" r:id="rId5"/>
    <sheet sheetId="3" name="Жыйынтык" state="visible" r:id="rId6"/>
    <sheet sheetId="4" name="Тизмелер" state="visible" r:id="rId7"/>
  </sheets>
  <definedNames>
    <definedName name="_xlnm.Print_Area" localSheetId="0">'Эсептөө актысы'!$B1:$F46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<sst xmlns="http://schemas.openxmlformats.org/spreadsheetml/2006/main" count="117" uniqueCount="98">
  <si>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ЗАПАСТЫ ЭСЕПТӨӨ АКТЫСЫ</t>
  </si>
  <si>
    <t>Акысыз шаблон · stokexcel.com — товарларды "Дайындар" барагына киргизиңиз, жыйынтык бул баракка өзү жазылат.</t>
  </si>
  <si>
    <t>Акт №</t>
  </si>
  <si>
    <t>2026/01</t>
  </si>
  <si>
    <t>Санак күнү</t>
  </si>
  <si>
    <t>Эсептөө түрү</t>
  </si>
  <si>
    <t>Жыл аягындагы санак</t>
  </si>
  <si>
    <t>Башталыш убактысы</t>
  </si>
  <si>
    <t>18:30</t>
  </si>
  <si>
    <t>Аякташ убактысы</t>
  </si>
  <si>
    <t>23:00</t>
  </si>
  <si>
    <t>ИШКАНА ЖАНА ЭСЕПТӨӨ ЖЕРИ</t>
  </si>
  <si>
    <t>Ишкананын аталышы</t>
  </si>
  <si>
    <t>Дарек</t>
  </si>
  <si>
    <t>Склад / Дүкөн / Бөлүм</t>
  </si>
  <si>
    <t>Эсептөө масштабы</t>
  </si>
  <si>
    <t>Бүт склад (толук эсептөө)</t>
  </si>
  <si>
    <t>ЭСЕПТӨӨ ТОБУ</t>
  </si>
  <si>
    <t>Аты-жөнү</t>
  </si>
  <si>
    <t>Милдети</t>
  </si>
  <si>
    <t>Эсептөө зонасы</t>
  </si>
  <si>
    <t>Колу</t>
  </si>
  <si>
    <t>ЭСЕПТӨӨ ЖЫЙЫНТЫГЫ — "Дайындар" барагындагы товар тизмесинен автоматтык түрдө</t>
  </si>
  <si>
    <t>Саналган позиция (товар түрү)</t>
  </si>
  <si>
    <t>Жазууга дал келген позиция</t>
  </si>
  <si>
    <t>Жетишпеген позиция</t>
  </si>
  <si>
    <t>Ашыкча чыккан позиция</t>
  </si>
  <si>
    <t>Жетишпеген сумма (өздүк нарк менен)</t>
  </si>
  <si>
    <t>Ашыкча сумма (өздүк нарк менен)</t>
  </si>
  <si>
    <t>ТАЗА АЙЫРМА СУММАСЫ</t>
  </si>
  <si>
    <t>Түшүндүрмө / эскертүү</t>
  </si>
  <si>
    <t>Ушул акт жогоруда маалыматтары көрсөтүлгөн жерде, белгиленген күн жана убакыт аралыгында жүргүзүлгөн иш жүзүндөгү запас эсептөөнүн жыйынтыгын көрсөтүү үчүн эсептөө тобу тарабынан түзүлгөн; окулуп, төмөндө колу бар адамдар тарабынан кол коюлган. Товар боюнча эсептөө жыйынтыктары ушул актынын тиркемеси болуп саналат (файлдын "Дайындар" барагы). Жыйынтыктагы суммалар товар тизмесиндеги бирдик өздүк наркка жараша эсептелген.</t>
  </si>
  <si>
    <t>ЭСЕПТӨӨ ЖООПКЕРИ</t>
  </si>
  <si>
    <t>СКЛАД ЖООПКЕРИ</t>
  </si>
  <si>
    <t>ИШКАНАНЫН ЫЙГАРЫМ УКУКТУУ ЖАГЫ</t>
  </si>
  <si>
    <t>Аты-жөнү:</t>
  </si>
  <si>
    <t>Запасты эсептөөнү, кыймыл тарыхын жана кардар эсебин бир панелде жүргүзүңүз — Ofisx Склад, соода эсеби →</t>
  </si>
  <si>
    <t>Товар коду</t>
  </si>
  <si>
    <t>Товардын аталышы</t>
  </si>
  <si>
    <t>Өлчөм бирдиги</t>
  </si>
  <si>
    <t>Системадагы саны</t>
  </si>
  <si>
    <t>Саналган саны</t>
  </si>
  <si>
    <t>Айырма</t>
  </si>
  <si>
    <t>Бирдиктин өздүк баасы</t>
  </si>
  <si>
    <t>Айырма суммасы</t>
  </si>
  <si>
    <t>Жыйынтык</t>
  </si>
  <si>
    <t>Айырма түшүндүрмөсү</t>
  </si>
  <si>
    <t>SK-001</t>
  </si>
  <si>
    <t>A4 көчүрмө кагазы 80гр</t>
  </si>
  <si>
    <t>Пакет</t>
  </si>
  <si>
    <t>Жоготуу / бузулуу</t>
  </si>
  <si>
    <t>SK-002</t>
  </si>
  <si>
    <t>Агартуучу суюктук 4 л</t>
  </si>
  <si>
    <t>Даана</t>
  </si>
  <si>
    <t>SK-003</t>
  </si>
  <si>
    <t>Термо рулон 80x60</t>
  </si>
  <si>
    <t>Куту</t>
  </si>
  <si>
    <t>SK-004</t>
  </si>
  <si>
    <t>Стрейч пленка 45см</t>
  </si>
  <si>
    <t>Жазуу калтырылган (кирешеде)</t>
  </si>
  <si>
    <t>SK-005</t>
  </si>
  <si>
    <t>USB флешка 64 GB</t>
  </si>
  <si>
    <t>Себеби табылган жок</t>
  </si>
  <si>
    <t>SK-007</t>
  </si>
  <si>
    <t>Коробка скотчу 45мм</t>
  </si>
  <si>
    <t>Запасты эсептөө актысы</t>
  </si>
  <si>
    <t>Акысыз Excel үлгүсү · stokexcel.com</t>
  </si>
  <si>
    <t>ЖЫЙЫНТЫК</t>
  </si>
  <si>
    <t>КАНТИП КОЛДОНУЛАТ?</t>
  </si>
  <si>
    <t>Тизмедеги товар</t>
  </si>
  <si>
    <t>1. "Эсептөө актысы" барагында акт №, эсептөө түрү, күнү, убактысы, ишкана жана склад маалыматтарын толтуруңуз; эсептөө тобун милдеттери менен жазыңыз.</t>
  </si>
  <si>
    <t>Саналган позиция</t>
  </si>
  <si>
    <t>2. "Дайындар" барагына эсептелүүчү товарларды жана тутумдагы санын киргизиңиз; эсептөө учурунда "Саналган сан" мамычасын гана толтуруңуз.</t>
  </si>
  <si>
    <t>Али эсептелбеген</t>
  </si>
  <si>
    <t>3. Саналган саны бош калган товар "САНАЛГАН ЖОК" болуп көрүнөт жана акттын жыйынтыгына кирбейт — басып чыгаруудан мурун мындай сап калбашы керек.</t>
  </si>
  <si>
    <t>4. Айырма чыккан товарларды экинчи жолу эсептетиңиз, калган айырманын себебин "Айырма түшүндүрмөсү" мамычасынан тандаңыз.</t>
  </si>
  <si>
    <t>5. Актты басып чыгарып кол койдуруңуз; бул товар тизмесин актынын тиркемеси катары бирге сактаңыз.</t>
  </si>
  <si>
    <t>Таза айырма суммасы</t>
  </si>
  <si>
    <t>Excel жетпей калганда: Ofisx менен булутта, телефондон, автоматтык →</t>
  </si>
  <si>
    <t>Эсептөө жоопкери</t>
  </si>
  <si>
    <t>Мезгил аягындагы эсептөө</t>
  </si>
  <si>
    <t>Эсептеген</t>
  </si>
  <si>
    <t>Туура эмес текче / орун</t>
  </si>
  <si>
    <t>Кг</t>
  </si>
  <si>
    <t>Тапшыруу-кабыл алуу эсептөөсү</t>
  </si>
  <si>
    <t>Жазган / текшерген</t>
  </si>
  <si>
    <t>Л</t>
  </si>
  <si>
    <t>Жарым-жартылай (циклдүү) эсептөө</t>
  </si>
  <si>
    <t>Склад жооптуусу</t>
  </si>
  <si>
    <t>Жазуу калтырылган (чыгашада)</t>
  </si>
  <si>
    <t>Кезексиз эсептөө</t>
  </si>
  <si>
    <t>Тапшырган</t>
  </si>
  <si>
    <t>Ката жөнөтүү</t>
  </si>
  <si>
    <t>Кабыл алган</t>
  </si>
  <si>
    <t>Эсептөө катасы</t>
  </si>
  <si>
    <t>Метр</t>
  </si>
  <si>
    <t>Байкоочу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</si>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</sst>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COUNT('Маалымат'!E2:E300)</f>
      </c>
      <c r="E24" s="12"/>
    </row>
    <row r="25" ht="19" customHeight="1" spans="2:5" x14ac:dyDescent="0.25">
      <c r="B25" s="10" t="s">
        <v>24</v>
      </c>
      <c r="C25" s="10"/>
      <c r="D25" s="11">
        <f>COUNTIF('Маалымат'!I2:I300,"СЫЙЫШАТ")</f>
      </c>
      <c r="E25" s="12"/>
    </row>
    <row r="26" ht="19" customHeight="1" spans="2:5" x14ac:dyDescent="0.25">
      <c r="B26" s="10" t="s">
        <v>25</v>
      </c>
      <c r="C26" s="10"/>
      <c r="D26" s="11">
        <f>COUNTIF('Маалымат'!I2:I300,"ЖЕТИШПЕЙТ")</f>
      </c>
      <c r="E26" s="12"/>
    </row>
    <row r="27" ht="19" customHeight="1" spans="2:5" x14ac:dyDescent="0.25">
      <c r="B27" s="10" t="s">
        <v>26</v>
      </c>
      <c r="C27" s="10"/>
      <c r="D27" s="11">
        <f>COUNTIF('Маалымат'!I2:I300,"АШЫК")</f>
      </c>
      <c r="E27" s="12"/>
    </row>
    <row r="28" ht="19" customHeight="1" spans="2:5" x14ac:dyDescent="0.25">
      <c r="B28" s="10" t="s">
        <v>27</v>
      </c>
      <c r="C28" s="10"/>
      <c r="D28" s="13">
        <f>SUMIF('Маалымат'!I2:I300,"ЖЕТИШПЕЙТ",'Маалымат'!H2:H300)</f>
      </c>
      <c r="E28" s="12"/>
    </row>
    <row r="29" ht="19" customHeight="1" spans="2:5" x14ac:dyDescent="0.25">
      <c r="B29" s="10" t="s">
        <v>28</v>
      </c>
      <c r="C29" s="10"/>
      <c r="D29" s="13">
        <f>SUMIF('Маалымат'!I2:I300,"АШЫК",'Маалымат'!H2:H300)</f>
      </c>
      <c r="E29" s="12"/>
    </row>
    <row r="30" ht="24" customHeight="1" spans="2:5" x14ac:dyDescent="0.25">
      <c r="B30" s="14" t="s">
        <v>29</v>
      </c>
      <c r="C30" s="14"/>
      <c r="D30" s="15">
        <f>SUM('Маалымат'!H2:H300)</f>
      </c>
      <c r="E30" s="16">
        <f>IF(ROUND(D30,2)&lt;0,"Таза ЖЕТИШСИЗДИК",IF(ROUND(D30,2)&gt;0,"Таза АШЫКЧА","Айырма жок"))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Жараксыз маани" error="Сураныч, тизмеден бир вариантты тандаңыз." sqref="C17:C21">
      <formula1>"Эсептөө жоопкери,Эсептеген,Жазган / текшерген,Склад жооптуусу,Тапшырган,Кабыл алган,Байкоочу,Башка"</formula1>
    </dataValidation>
    <dataValidation type="list" allowBlank="1" showErrorMessage="1" errorTitle="Жараксыз маани" error="Сураныч, тизмеден бир вариантты тандаңыз." sqref="C6">
      <formula1>"Жыл аягындагы санак,Мезгил аягындагы эсептөө,Тапшыруу-кабыл алуу эсептөөсү,Жарым-жартылай (циклдүү) эсептөө,Кезексиз эсептөө"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=IF(A2="","",IF(E2="","САНАЛГАН ЖОК",IF(F2=0,"СЫЙЫШАТ",IF(F2&lt;0,"ЖЕТИШПЕЙТ","АШЫК"))))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=IF(A3="","",IF(E3="","САНАЛГАН ЖОК",IF(F3=0,"СЫЙЫШАТ",IF(F3&lt;0,"ЖЕТИШПЕЙТ","АШЫК"))))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=IF(A4="","",IF(E4="","САНАЛГАН ЖОК",IF(F4=0,"СЫЙЫШАТ",IF(F4&lt;0,"ЖЕТИШПЕЙТ","АШЫК"))))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=IF(A5="","",IF(E5="","САНАЛГАН ЖОК",IF(F5=0,"СЫЙЫШАТ",IF(F5&lt;0,"ЖЕТИШПЕЙТ","АШЫК"))))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=IF(A6="","",IF(E6="","САНАЛГАН ЖОК",IF(F6=0,"СЫЙЫШАТ",IF(F6&lt;0,"ЖЕТИШПЕЙТ","АШЫК"))))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=IF(A7="","",IF(E7="","САНАЛГАН ЖОК",IF(F7=0,"СЫЙЫШАТ",IF(F7&lt;0,"ЖЕТИШПЕЙТ","АШЫК"))))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=IF(A8="","",IF(E8="","САНАЛГАН ЖОК",IF(F8=0,"СЫЙЫШАТ",IF(F8&lt;0,"ЖЕТИШПЕЙТ","АШЫК"))))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=IF(A9="","",IF(E9="","САНАЛГАН ЖОК",IF(F9=0,"СЫЙЫШАТ",IF(F9&lt;0,"ЖЕТИШПЕЙТ","АШЫК"))))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=IF(A10="","",IF(E10="","САНАЛГАН ЖОК",IF(F10=0,"СЫЙЫШАТ",IF(F10&lt;0,"ЖЕТИШПЕЙТ","АШЫК"))))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=IF(A11="","",IF(E11="","САНАЛГАН ЖОК",IF(F11=0,"СЫЙЫШАТ",IF(F11&lt;0,"ЖЕТИШПЕЙТ","АШЫК"))))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=IF(A12="","",IF(E12="","САНАЛГАН ЖОК",IF(F12=0,"СЫЙЫШАТ",IF(F12&lt;0,"ЖЕТИШПЕЙТ","АШЫК"))))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=IF(A13="","",IF(E13="","САНАЛГАН ЖОК",IF(F13=0,"СЫЙЫШАТ",IF(F13&lt;0,"ЖЕТИШПЕЙТ","АШЫК"))))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=IF(A14="","",IF(E14="","САНАЛГАН ЖОК",IF(F14=0,"СЫЙЫШАТ",IF(F14&lt;0,"ЖЕТИШПЕЙТ","АШЫК"))))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=IF(A15="","",IF(E15="","САНАЛГАН ЖОК",IF(F15=0,"СЫЙЫШАТ",IF(F15&lt;0,"ЖЕТИШПЕЙТ","АШЫК"))))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=IF(A16="","",IF(E16="","САНАЛГАН ЖОК",IF(F16=0,"СЫЙЫШАТ",IF(F16&lt;0,"ЖЕТИШПЕЙТ","АШЫК"))))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=IF(A17="","",IF(E17="","САНАЛГАН ЖОК",IF(F17=0,"СЫЙЫШАТ",IF(F17&lt;0,"ЖЕТИШПЕЙТ","АШЫК"))))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=IF(A18="","",IF(E18="","САНАЛГАН ЖОК",IF(F18=0,"СЫЙЫШАТ",IF(F18&lt;0,"ЖЕТИШПЕЙТ","АШЫК"))))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=IF(A19="","",IF(E19="","САНАЛГАН ЖОК",IF(F19=0,"СЫЙЫШАТ",IF(F19&lt;0,"ЖЕТИШПЕЙТ","АШЫК"))))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=IF(A20="","",IF(E20="","САНАЛГАН ЖОК",IF(F20=0,"СЫЙЫШАТ",IF(F20&lt;0,"ЖЕТИШПЕЙТ","АШЫК"))))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=IF(A21="","",IF(E21="","САНАЛГАН ЖОК",IF(F21=0,"СЫЙЫШАТ",IF(F21&lt;0,"ЖЕТИШПЕЙТ","АШЫК"))))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=IF(A22="","",IF(E22="","САНАЛГАН ЖОК",IF(F22=0,"СЫЙЫШАТ",IF(F22&lt;0,"ЖЕТИШПЕЙТ","АШЫК"))))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=IF(A23="","",IF(E23="","САНАЛГАН ЖОК",IF(F23=0,"СЫЙЫШАТ",IF(F23&lt;0,"ЖЕТИШПЕЙТ","АШЫК"))))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=IF(A24="","",IF(E24="","САНАЛГАН ЖОК",IF(F24=0,"СЫЙЫШАТ",IF(F24&lt;0,"ЖЕТИШПЕЙТ","АШЫК"))))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=IF(A25="","",IF(E25="","САНАЛГАН ЖОК",IF(F25=0,"СЫЙЫШАТ",IF(F25&lt;0,"ЖЕТИШПЕЙТ","АШЫК"))))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=IF(A26="","",IF(E26="","САНАЛГАН ЖОК",IF(F26=0,"СЫЙЫШАТ",IF(F26&lt;0,"ЖЕТИШПЕЙТ","АШЫК"))))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=IF(A27="","",IF(E27="","САНАЛГАН ЖОК",IF(F27=0,"СЫЙЫШАТ",IF(F27&lt;0,"ЖЕТИШПЕЙТ","АШЫК"))))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=IF(A28="","",IF(E28="","САНАЛГАН ЖОК",IF(F28=0,"СЫЙЫШАТ",IF(F28&lt;0,"ЖЕТИШПЕЙТ","АШЫК"))))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=IF(A29="","",IF(E29="","САНАЛГАН ЖОК",IF(F29=0,"СЫЙЫШАТ",IF(F29&lt;0,"ЖЕТИШПЕЙТ","АШЫК"))))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=IF(A30="","",IF(E30="","САНАЛГАН ЖОК",IF(F30=0,"СЫЙЫШАТ",IF(F30&lt;0,"ЖЕТИШПЕЙТ","АШЫК"))))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=IF(A31="","",IF(E31="","САНАЛГАН ЖОК",IF(F31=0,"СЫЙЫШАТ",IF(F31&lt;0,"ЖЕТИШПЕЙТ","АШЫК"))))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=IF(A32="","",IF(E32="","САНАЛГАН ЖОК",IF(F32=0,"СЫЙЫШАТ",IF(F32&lt;0,"ЖЕТИШПЕЙТ","АШЫК"))))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=IF(A33="","",IF(E33="","САНАЛГАН ЖОК",IF(F33=0,"СЫЙЫШАТ",IF(F33&lt;0,"ЖЕТИШПЕЙТ","АШЫК"))))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=IF(A34="","",IF(E34="","САНАЛГАН ЖОК",IF(F34=0,"СЫЙЫШАТ",IF(F34&lt;0,"ЖЕТИШПЕЙТ","АШЫК"))))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=IF(A35="","",IF(E35="","САНАЛГАН ЖОК",IF(F35=0,"СЫЙЫШАТ",IF(F35&lt;0,"ЖЕТИШПЕЙТ","АШЫК"))))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=IF(A36="","",IF(E36="","САНАЛГАН ЖОК",IF(F36=0,"СЫЙЫШАТ",IF(F36&lt;0,"ЖЕТИШПЕЙТ","АШЫК"))))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=IF(A37="","",IF(E37="","САНАЛГАН ЖОК",IF(F37=0,"СЫЙЫШАТ",IF(F37&lt;0,"ЖЕТИШПЕЙТ","АШЫК"))))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=IF(A38="","",IF(E38="","САНАЛГАН ЖОК",IF(F38=0,"СЫЙЫШАТ",IF(F38&lt;0,"ЖЕТИШПЕЙТ","АШЫК"))))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=IF(A39="","",IF(E39="","САНАЛГАН ЖОК",IF(F39=0,"СЫЙЫШАТ",IF(F39&lt;0,"ЖЕТИШПЕЙТ","АШЫК"))))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=IF(A40="","",IF(E40="","САНАЛГАН ЖОК",IF(F40=0,"СЫЙЫШАТ",IF(F40&lt;0,"ЖЕТИШПЕЙТ","АШЫК"))))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=IF(A41="","",IF(E41="","САНАЛГАН ЖОК",IF(F41=0,"СЫЙЫШАТ",IF(F41&lt;0,"ЖЕТИШПЕЙТ","АШЫК"))))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=IF(A42="","",IF(E42="","САНАЛГАН ЖОК",IF(F42=0,"СЫЙЫШАТ",IF(F42&lt;0,"ЖЕТИШПЕЙТ","АШЫК"))))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=IF(A43="","",IF(E43="","САНАЛГАН ЖОК",IF(F43=0,"СЫЙЫШАТ",IF(F43&lt;0,"ЖЕТИШПЕЙТ","АШЫК"))))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=IF(A44="","",IF(E44="","САНАЛГАН ЖОК",IF(F44=0,"СЫЙЫШАТ",IF(F44&lt;0,"ЖЕТИШПЕЙТ","АШЫК"))))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=IF(A45="","",IF(E45="","САНАЛГАН ЖОК",IF(F45=0,"СЫЙЫШАТ",IF(F45&lt;0,"ЖЕТИШПЕЙТ","АШЫК"))))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=IF(A46="","",IF(E46="","САНАЛГАН ЖОК",IF(F46=0,"СЫЙЫШАТ",IF(F46&lt;0,"ЖЕТИШПЕЙТ","АШЫК"))))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=IF(A47="","",IF(E47="","САНАЛГАН ЖОК",IF(F47=0,"СЫЙЫШАТ",IF(F47&lt;0,"ЖЕТИШПЕЙТ","АШЫК"))))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=IF(A48="","",IF(E48="","САНАЛГАН ЖОК",IF(F48=0,"СЫЙЫШАТ",IF(F48&lt;0,"ЖЕТИШПЕЙТ","АШЫК"))))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=IF(A49="","",IF(E49="","САНАЛГАН ЖОК",IF(F49=0,"СЫЙЫШАТ",IF(F49&lt;0,"ЖЕТИШПЕЙТ","АШЫК"))))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=IF(A50="","",IF(E50="","САНАЛГАН ЖОК",IF(F50=0,"СЫЙЫШАТ",IF(F50&lt;0,"ЖЕТИШПЕЙТ","АШЫК"))))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=IF(A51="","",IF(E51="","САНАЛГАН ЖОК",IF(F51=0,"СЫЙЫШАТ",IF(F51&lt;0,"ЖЕТИШПЕЙТ","АШЫК"))))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=IF(A52="","",IF(E52="","САНАЛГАН ЖОК",IF(F52=0,"СЫЙЫШАТ",IF(F52&lt;0,"ЖЕТИШПЕЙТ","АШЫК"))))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=IF(A53="","",IF(E53="","САНАЛГАН ЖОК",IF(F53=0,"СЫЙЫШАТ",IF(F53&lt;0,"ЖЕТИШПЕЙТ","АШЫК"))))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=IF(A54="","",IF(E54="","САНАЛГАН ЖОК",IF(F54=0,"СЫЙЫШАТ",IF(F54&lt;0,"ЖЕТИШПЕЙТ","АШЫК"))))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=IF(A55="","",IF(E55="","САНАЛГАН ЖОК",IF(F55=0,"СЫЙЫШАТ",IF(F55&lt;0,"ЖЕТИШПЕЙТ","АШЫК"))))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=IF(A56="","",IF(E56="","САНАЛГАН ЖОК",IF(F56=0,"СЫЙЫШАТ",IF(F56&lt;0,"ЖЕТИШПЕЙТ","АШЫК"))))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=IF(A57="","",IF(E57="","САНАЛГАН ЖОК",IF(F57=0,"СЫЙЫШАТ",IF(F57&lt;0,"ЖЕТИШПЕЙТ","АШЫК"))))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=IF(A58="","",IF(E58="","САНАЛГАН ЖОК",IF(F58=0,"СЫЙЫШАТ",IF(F58&lt;0,"ЖЕТИШПЕЙТ","АШЫК"))))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=IF(A59="","",IF(E59="","САНАЛГАН ЖОК",IF(F59=0,"СЫЙЫШАТ",IF(F59&lt;0,"ЖЕТИШПЕЙТ","АШЫК"))))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=IF(A60="","",IF(E60="","САНАЛГАН ЖОК",IF(F60=0,"СЫЙЫШАТ",IF(F60&lt;0,"ЖЕТИШПЕЙТ","АШЫК"))))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=IF(A61="","",IF(E61="","САНАЛГАН ЖОК",IF(F61=0,"СЫЙЫШАТ",IF(F61&lt;0,"ЖЕТИШПЕЙТ","АШЫК"))))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=IF(A62="","",IF(E62="","САНАЛГАН ЖОК",IF(F62=0,"СЫЙЫШАТ",IF(F62&lt;0,"ЖЕТИШПЕЙТ","АШЫК"))))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=IF(A63="","",IF(E63="","САНАЛГАН ЖОК",IF(F63=0,"СЫЙЫШАТ",IF(F63&lt;0,"ЖЕТИШПЕЙТ","АШЫК"))))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=IF(A64="","",IF(E64="","САНАЛГАН ЖОК",IF(F64=0,"СЫЙЫШАТ",IF(F64&lt;0,"ЖЕТИШПЕЙТ","АШЫК"))))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=IF(A65="","",IF(E65="","САНАЛГАН ЖОК",IF(F65=0,"СЫЙЫШАТ",IF(F65&lt;0,"ЖЕТИШПЕЙТ","АШЫК"))))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=IF(A66="","",IF(E66="","САНАЛГАН ЖОК",IF(F66=0,"СЫЙЫШАТ",IF(F66&lt;0,"ЖЕТИШПЕЙТ","АШЫК"))))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=IF(A67="","",IF(E67="","САНАЛГАН ЖОК",IF(F67=0,"СЫЙЫШАТ",IF(F67&lt;0,"ЖЕТИШПЕЙТ","АШЫК"))))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=IF(A68="","",IF(E68="","САНАЛГАН ЖОК",IF(F68=0,"СЫЙЫШАТ",IF(F68&lt;0,"ЖЕТИШПЕЙТ","АШЫК"))))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=IF(A69="","",IF(E69="","САНАЛГАН ЖОК",IF(F69=0,"СЫЙЫШАТ",IF(F69&lt;0,"ЖЕТИШПЕЙТ","АШЫК"))))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=IF(A70="","",IF(E70="","САНАЛГАН ЖОК",IF(F70=0,"СЫЙЫШАТ",IF(F70&lt;0,"ЖЕТИШПЕЙТ","АШЫК"))))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=IF(A71="","",IF(E71="","САНАЛГАН ЖОК",IF(F71=0,"СЫЙЫШАТ",IF(F71&lt;0,"ЖЕТИШПЕЙТ","АШЫК"))))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=IF(A72="","",IF(E72="","САНАЛГАН ЖОК",IF(F72=0,"СЫЙЫШАТ",IF(F72&lt;0,"ЖЕТИШПЕЙТ","АШЫК"))))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=IF(A73="","",IF(E73="","САНАЛГАН ЖОК",IF(F73=0,"СЫЙЫШАТ",IF(F73&lt;0,"ЖЕТИШПЕЙТ","АШЫК"))))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=IF(A74="","",IF(E74="","САНАЛГАН ЖОК",IF(F74=0,"СЫЙЫШАТ",IF(F74&lt;0,"ЖЕТИШПЕЙТ","АШЫК"))))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=IF(A75="","",IF(E75="","САНАЛГАН ЖОК",IF(F75=0,"СЫЙЫШАТ",IF(F75&lt;0,"ЖЕТИШПЕЙТ","АШЫК"))))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=IF(A76="","",IF(E76="","САНАЛГАН ЖОК",IF(F76=0,"СЫЙЫШАТ",IF(F76&lt;0,"ЖЕТИШПЕЙТ","АШЫК"))))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=IF(A77="","",IF(E77="","САНАЛГАН ЖОК",IF(F77=0,"СЫЙЫШАТ",IF(F77&lt;0,"ЖЕТИШПЕЙТ","АШЫК"))))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=IF(A78="","",IF(E78="","САНАЛГАН ЖОК",IF(F78=0,"СЫЙЫШАТ",IF(F78&lt;0,"ЖЕТИШПЕЙТ","АШЫК"))))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=IF(A79="","",IF(E79="","САНАЛГАН ЖОК",IF(F79=0,"СЫЙЫШАТ",IF(F79&lt;0,"ЖЕТИШПЕЙТ","АШЫК"))))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=IF(A80="","",IF(E80="","САНАЛГАН ЖОК",IF(F80=0,"СЫЙЫШАТ",IF(F80&lt;0,"ЖЕТИШПЕЙТ","АШЫК"))))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=IF(A81="","",IF(E81="","САНАЛГАН ЖОК",IF(F81=0,"СЫЙЫШАТ",IF(F81&lt;0,"ЖЕТИШПЕЙТ","АШЫК"))))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=IF(A82="","",IF(E82="","САНАЛГАН ЖОК",IF(F82=0,"СЫЙЫШАТ",IF(F82&lt;0,"ЖЕТИШПЕЙТ","АШЫК"))))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=IF(A83="","",IF(E83="","САНАЛГАН ЖОК",IF(F83=0,"СЫЙЫШАТ",IF(F83&lt;0,"ЖЕТИШПЕЙТ","АШЫК"))))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=IF(A84="","",IF(E84="","САНАЛГАН ЖОК",IF(F84=0,"СЫЙЫШАТ",IF(F84&lt;0,"ЖЕТИШПЕЙТ","АШЫК"))))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=IF(A85="","",IF(E85="","САНАЛГАН ЖОК",IF(F85=0,"СЫЙЫШАТ",IF(F85&lt;0,"ЖЕТИШПЕЙТ","АШЫК"))))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=IF(A86="","",IF(E86="","САНАЛГАН ЖОК",IF(F86=0,"СЫЙЫШАТ",IF(F86&lt;0,"ЖЕТИШПЕЙТ","АШЫК"))))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=IF(A87="","",IF(E87="","САНАЛГАН ЖОК",IF(F87=0,"СЫЙЫШАТ",IF(F87&lt;0,"ЖЕТИШПЕЙТ","АШЫК"))))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=IF(A88="","",IF(E88="","САНАЛГАН ЖОК",IF(F88=0,"СЫЙЫШАТ",IF(F88&lt;0,"ЖЕТИШПЕЙТ","АШЫК"))))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=IF(A89="","",IF(E89="","САНАЛГАН ЖОК",IF(F89=0,"СЫЙЫШАТ",IF(F89&lt;0,"ЖЕТИШПЕЙТ","АШЫК"))))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=IF(A90="","",IF(E90="","САНАЛГАН ЖОК",IF(F90=0,"СЫЙЫШАТ",IF(F90&lt;0,"ЖЕТИШПЕЙТ","АШЫК"))))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=IF(A91="","",IF(E91="","САНАЛГАН ЖОК",IF(F91=0,"СЫЙЫШАТ",IF(F91&lt;0,"ЖЕТИШПЕЙТ","АШЫК"))))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=IF(A92="","",IF(E92="","САНАЛГАН ЖОК",IF(F92=0,"СЫЙЫШАТ",IF(F92&lt;0,"ЖЕТИШПЕЙТ","АШЫК"))))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=IF(A93="","",IF(E93="","САНАЛГАН ЖОК",IF(F93=0,"СЫЙЫШАТ",IF(F93&lt;0,"ЖЕТИШПЕЙТ","АШЫК"))))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=IF(A94="","",IF(E94="","САНАЛГАН ЖОК",IF(F94=0,"СЫЙЫШАТ",IF(F94&lt;0,"ЖЕТИШПЕЙТ","АШЫК"))))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=IF(A95="","",IF(E95="","САНАЛГАН ЖОК",IF(F95=0,"СЫЙЫШАТ",IF(F95&lt;0,"ЖЕТИШПЕЙТ","АШЫК"))))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=IF(A96="","",IF(E96="","САНАЛГАН ЖОК",IF(F96=0,"СЫЙЫШАТ",IF(F96&lt;0,"ЖЕТИШПЕЙТ","АШЫК"))))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=IF(A97="","",IF(E97="","САНАЛГАН ЖОК",IF(F97=0,"СЫЙЫШАТ",IF(F97&lt;0,"ЖЕТИШПЕЙТ","АШЫК"))))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=IF(A98="","",IF(E98="","САНАЛГАН ЖОК",IF(F98=0,"СЫЙЫШАТ",IF(F98&lt;0,"ЖЕТИШПЕЙТ","АШЫК"))))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=IF(A99="","",IF(E99="","САНАЛГАН ЖОК",IF(F99=0,"СЫЙЫШАТ",IF(F99&lt;0,"ЖЕТИШПЕЙТ","АШЫК"))))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=IF(A100="","",IF(E100="","САНАЛГАН ЖОК",IF(F100=0,"СЫЙЫШАТ",IF(F100&lt;0,"ЖЕТИШПЕЙТ","АШЫК"))))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=IF(A101="","",IF(E101="","САНАЛГАН ЖОК",IF(F101=0,"СЫЙЫШАТ",IF(F101&lt;0,"ЖЕТИШПЕЙТ","АШЫК"))))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=IF(A102="","",IF(E102="","САНАЛГАН ЖОК",IF(F102=0,"СЫЙЫШАТ",IF(F102&lt;0,"ЖЕТИШПЕЙТ","АШЫК"))))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=IF(A103="","",IF(E103="","САНАЛГАН ЖОК",IF(F103=0,"СЫЙЫШАТ",IF(F103&lt;0,"ЖЕТИШПЕЙТ","АШЫК"))))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=IF(A104="","",IF(E104="","САНАЛГАН ЖОК",IF(F104=0,"СЫЙЫШАТ",IF(F104&lt;0,"ЖЕТИШПЕЙТ","АШЫК"))))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=IF(A105="","",IF(E105="","САНАЛГАН ЖОК",IF(F105=0,"СЫЙЫШАТ",IF(F105&lt;0,"ЖЕТИШПЕЙТ","АШЫК"))))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=IF(A106="","",IF(E106="","САНАЛГАН ЖОК",IF(F106=0,"СЫЙЫШАТ",IF(F106&lt;0,"ЖЕТИШПЕЙТ","АШЫК"))))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=IF(A107="","",IF(E107="","САНАЛГАН ЖОК",IF(F107=0,"СЫЙЫШАТ",IF(F107&lt;0,"ЖЕТИШПЕЙТ","АШЫК"))))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=IF(A108="","",IF(E108="","САНАЛГАН ЖОК",IF(F108=0,"СЫЙЫШАТ",IF(F108&lt;0,"ЖЕТИШПЕЙТ","АШЫК"))))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=IF(A109="","",IF(E109="","САНАЛГАН ЖОК",IF(F109=0,"СЫЙЫШАТ",IF(F109&lt;0,"ЖЕТИШПЕЙТ","АШЫК"))))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=IF(A110="","",IF(E110="","САНАЛГАН ЖОК",IF(F110=0,"СЫЙЫШАТ",IF(F110&lt;0,"ЖЕТИШПЕЙТ","АШЫК"))))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=IF(A111="","",IF(E111="","САНАЛГАН ЖОК",IF(F111=0,"СЫЙЫШАТ",IF(F111&lt;0,"ЖЕТИШПЕЙТ","АШЫК"))))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=IF(A112="","",IF(E112="","САНАЛГАН ЖОК",IF(F112=0,"СЫЙЫШАТ",IF(F112&lt;0,"ЖЕТИШПЕЙТ","АШЫК"))))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=IF(A113="","",IF(E113="","САНАЛГАН ЖОК",IF(F113=0,"СЫЙЫШАТ",IF(F113&lt;0,"ЖЕТИШПЕЙТ","АШЫК"))))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=IF(A114="","",IF(E114="","САНАЛГАН ЖОК",IF(F114=0,"СЫЙЫШАТ",IF(F114&lt;0,"ЖЕТИШПЕЙТ","АШЫК"))))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=IF(A115="","",IF(E115="","САНАЛГАН ЖОК",IF(F115=0,"СЫЙЫШАТ",IF(F115&lt;0,"ЖЕТИШПЕЙТ","АШЫК"))))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=IF(A116="","",IF(E116="","САНАЛГАН ЖОК",IF(F116=0,"СЫЙЫШАТ",IF(F116&lt;0,"ЖЕТИШПЕЙТ","АШЫК"))))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=IF(A117="","",IF(E117="","САНАЛГАН ЖОК",IF(F117=0,"СЫЙЫШАТ",IF(F117&lt;0,"ЖЕТИШПЕЙТ","АШЫК"))))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=IF(A118="","",IF(E118="","САНАЛГАН ЖОК",IF(F118=0,"СЫЙЫШАТ",IF(F118&lt;0,"ЖЕТИШПЕЙТ","АШЫК"))))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=IF(A119="","",IF(E119="","САНАЛГАН ЖОК",IF(F119=0,"СЫЙЫШАТ",IF(F119&lt;0,"ЖЕТИШПЕЙТ","АШЫК"))))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=IF(A120="","",IF(E120="","САНАЛГАН ЖОК",IF(F120=0,"СЫЙЫШАТ",IF(F120&lt;0,"ЖЕТИШПЕЙТ","АШЫК"))))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=IF(A121="","",IF(E121="","САНАЛГАН ЖОК",IF(F121=0,"СЫЙЫШАТ",IF(F121&lt;0,"ЖЕТИШПЕЙТ","АШЫК"))))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=IF(A122="","",IF(E122="","САНАЛГАН ЖОК",IF(F122=0,"СЫЙЫШАТ",IF(F122&lt;0,"ЖЕТИШПЕЙТ","АШЫК"))))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=IF(A123="","",IF(E123="","САНАЛГАН ЖОК",IF(F123=0,"СЫЙЫШАТ",IF(F123&lt;0,"ЖЕТИШПЕЙТ","АШЫК"))))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=IF(A124="","",IF(E124="","САНАЛГАН ЖОК",IF(F124=0,"СЫЙЫШАТ",IF(F124&lt;0,"ЖЕТИШПЕЙТ","АШЫК"))))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=IF(A125="","",IF(E125="","САНАЛГАН ЖОК",IF(F125=0,"СЫЙЫШАТ",IF(F125&lt;0,"ЖЕТИШПЕЙТ","АШЫК"))))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=IF(A126="","",IF(E126="","САНАЛГАН ЖОК",IF(F126=0,"СЫЙЫШАТ",IF(F126&lt;0,"ЖЕТИШПЕЙТ","АШЫК"))))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=IF(A127="","",IF(E127="","САНАЛГАН ЖОК",IF(F127=0,"СЫЙЫШАТ",IF(F127&lt;0,"ЖЕТИШПЕЙТ","АШЫК"))))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=IF(A128="","",IF(E128="","САНАЛГАН ЖОК",IF(F128=0,"СЫЙЫШАТ",IF(F128&lt;0,"ЖЕТИШПЕЙТ","АШЫК"))))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=IF(A129="","",IF(E129="","САНАЛГАН ЖОК",IF(F129=0,"СЫЙЫШАТ",IF(F129&lt;0,"ЖЕТИШПЕЙТ","АШЫК"))))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=IF(A130="","",IF(E130="","САНАЛГАН ЖОК",IF(F130=0,"СЫЙЫШАТ",IF(F130&lt;0,"ЖЕТИШПЕЙТ","АШЫК"))))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=IF(A131="","",IF(E131="","САНАЛГАН ЖОК",IF(F131=0,"СЫЙЫШАТ",IF(F131&lt;0,"ЖЕТИШПЕЙТ","АШЫК"))))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=IF(A132="","",IF(E132="","САНАЛГАН ЖОК",IF(F132=0,"СЫЙЫШАТ",IF(F132&lt;0,"ЖЕТИШПЕЙТ","АШЫК"))))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=IF(A133="","",IF(E133="","САНАЛГАН ЖОК",IF(F133=0,"СЫЙЫШАТ",IF(F133&lt;0,"ЖЕТИШПЕЙТ","АШЫК"))))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=IF(A134="","",IF(E134="","САНАЛГАН ЖОК",IF(F134=0,"СЫЙЫШАТ",IF(F134&lt;0,"ЖЕТИШПЕЙТ","АШЫК"))))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=IF(A135="","",IF(E135="","САНАЛГАН ЖОК",IF(F135=0,"СЫЙЫШАТ",IF(F135&lt;0,"ЖЕТИШПЕЙТ","АШЫК"))))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=IF(A136="","",IF(E136="","САНАЛГАН ЖОК",IF(F136=0,"СЫЙЫШАТ",IF(F136&lt;0,"ЖЕТИШПЕЙТ","АШЫК"))))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=IF(A137="","",IF(E137="","САНАЛГАН ЖОК",IF(F137=0,"СЫЙЫШАТ",IF(F137&lt;0,"ЖЕТИШПЕЙТ","АШЫК"))))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=IF(A138="","",IF(E138="","САНАЛГАН ЖОК",IF(F138=0,"СЫЙЫШАТ",IF(F138&lt;0,"ЖЕТИШПЕЙТ","АШЫК"))))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=IF(A139="","",IF(E139="","САНАЛГАН ЖОК",IF(F139=0,"СЫЙЫШАТ",IF(F139&lt;0,"ЖЕТИШПЕЙТ","АШЫК"))))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=IF(A140="","",IF(E140="","САНАЛГАН ЖОК",IF(F140=0,"СЫЙЫШАТ",IF(F140&lt;0,"ЖЕТИШПЕЙТ","АШЫК"))))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=IF(A141="","",IF(E141="","САНАЛГАН ЖОК",IF(F141=0,"СЫЙЫШАТ",IF(F141&lt;0,"ЖЕТИШПЕЙТ","АШЫК"))))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=IF(A142="","",IF(E142="","САНАЛГАН ЖОК",IF(F142=0,"СЫЙЫШАТ",IF(F142&lt;0,"ЖЕТИШПЕЙТ","АШЫК"))))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=IF(A143="","",IF(E143="","САНАЛГАН ЖОК",IF(F143=0,"СЫЙЫШАТ",IF(F143&lt;0,"ЖЕТИШПЕЙТ","АШЫК"))))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=IF(A144="","",IF(E144="","САНАЛГАН ЖОК",IF(F144=0,"СЫЙЫШАТ",IF(F144&lt;0,"ЖЕТИШПЕЙТ","АШЫК"))))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=IF(A145="","",IF(E145="","САНАЛГАН ЖОК",IF(F145=0,"СЫЙЫШАТ",IF(F145&lt;0,"ЖЕТИШПЕЙТ","АШЫК"))))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=IF(A146="","",IF(E146="","САНАЛГАН ЖОК",IF(F146=0,"СЫЙЫШАТ",IF(F146&lt;0,"ЖЕТИШПЕЙТ","АШЫК"))))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=IF(A147="","",IF(E147="","САНАЛГАН ЖОК",IF(F147=0,"СЫЙЫШАТ",IF(F147&lt;0,"ЖЕТИШПЕЙТ","АШЫК"))))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=IF(A148="","",IF(E148="","САНАЛГАН ЖОК",IF(F148=0,"СЫЙЫШАТ",IF(F148&lt;0,"ЖЕТИШПЕЙТ","АШЫК"))))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=IF(A149="","",IF(E149="","САНАЛГАН ЖОК",IF(F149=0,"СЫЙЫШАТ",IF(F149&lt;0,"ЖЕТИШПЕЙТ","АШЫК"))))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=IF(A150="","",IF(E150="","САНАЛГАН ЖОК",IF(F150=0,"СЫЙЫШАТ",IF(F150&lt;0,"ЖЕТИШПЕЙТ","АШЫК"))))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=IF(A151="","",IF(E151="","САНАЛГАН ЖОК",IF(F151=0,"СЫЙЫШАТ",IF(F151&lt;0,"ЖЕТИШПЕЙТ","АШЫК"))))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=IF(A152="","",IF(E152="","САНАЛГАН ЖОК",IF(F152=0,"СЫЙЫШАТ",IF(F152&lt;0,"ЖЕТИШПЕЙТ","АШЫК"))))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=IF(A153="","",IF(E153="","САНАЛГАН ЖОК",IF(F153=0,"СЫЙЫШАТ",IF(F153&lt;0,"ЖЕТИШПЕЙТ","АШЫК"))))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=IF(A154="","",IF(E154="","САНАЛГАН ЖОК",IF(F154=0,"СЫЙЫШАТ",IF(F154&lt;0,"ЖЕТИШПЕЙТ","АШЫК"))))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=IF(A155="","",IF(E155="","САНАЛГАН ЖОК",IF(F155=0,"СЫЙЫШАТ",IF(F155&lt;0,"ЖЕТИШПЕЙТ","АШЫК"))))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=IF(A156="","",IF(E156="","САНАЛГАН ЖОК",IF(F156=0,"СЫЙЫШАТ",IF(F156&lt;0,"ЖЕТИШПЕЙТ","АШЫК"))))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=IF(A157="","",IF(E157="","САНАЛГАН ЖОК",IF(F157=0,"СЫЙЫШАТ",IF(F157&lt;0,"ЖЕТИШПЕЙТ","АШЫК"))))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=IF(A158="","",IF(E158="","САНАЛГАН ЖОК",IF(F158=0,"СЫЙЫШАТ",IF(F158&lt;0,"ЖЕТИШПЕЙТ","АШЫК"))))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=IF(A159="","",IF(E159="","САНАЛГАН ЖОК",IF(F159=0,"СЫЙЫШАТ",IF(F159&lt;0,"ЖЕТИШПЕЙТ","АШЫК"))))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=IF(A160="","",IF(E160="","САНАЛГАН ЖОК",IF(F160=0,"СЫЙЫШАТ",IF(F160&lt;0,"ЖЕТИШПЕЙТ","АШЫК"))))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=IF(A161="","",IF(E161="","САНАЛГАН ЖОК",IF(F161=0,"СЫЙЫШАТ",IF(F161&lt;0,"ЖЕТИШПЕЙТ","АШЫК"))))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=IF(A162="","",IF(E162="","САНАЛГАН ЖОК",IF(F162=0,"СЫЙЫШАТ",IF(F162&lt;0,"ЖЕТИШПЕЙТ","АШЫК"))))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=IF(A163="","",IF(E163="","САНАЛГАН ЖОК",IF(F163=0,"СЫЙЫШАТ",IF(F163&lt;0,"ЖЕТИШПЕЙТ","АШЫК"))))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=IF(A164="","",IF(E164="","САНАЛГАН ЖОК",IF(F164=0,"СЫЙЫШАТ",IF(F164&lt;0,"ЖЕТИШПЕЙТ","АШЫК"))))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=IF(A165="","",IF(E165="","САНАЛГАН ЖОК",IF(F165=0,"СЫЙЫШАТ",IF(F165&lt;0,"ЖЕТИШПЕЙТ","АШЫК"))))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=IF(A166="","",IF(E166="","САНАЛГАН ЖОК",IF(F166=0,"СЫЙЫШАТ",IF(F166&lt;0,"ЖЕТИШПЕЙТ","АШЫК"))))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=IF(A167="","",IF(E167="","САНАЛГАН ЖОК",IF(F167=0,"СЫЙЫШАТ",IF(F167&lt;0,"ЖЕТИШПЕЙТ","АШЫК"))))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=IF(A168="","",IF(E168="","САНАЛГАН ЖОК",IF(F168=0,"СЫЙЫШАТ",IF(F168&lt;0,"ЖЕТИШПЕЙТ","АШЫК"))))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=IF(A169="","",IF(E169="","САНАЛГАН ЖОК",IF(F169=0,"СЫЙЫШАТ",IF(F169&lt;0,"ЖЕТИШПЕЙТ","АШЫК"))))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=IF(A170="","",IF(E170="","САНАЛГАН ЖОК",IF(F170=0,"СЫЙЫШАТ",IF(F170&lt;0,"ЖЕТИШПЕЙТ","АШЫК"))))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=IF(A171="","",IF(E171="","САНАЛГАН ЖОК",IF(F171=0,"СЫЙЫШАТ",IF(F171&lt;0,"ЖЕТИШПЕЙТ","АШЫК"))))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=IF(A172="","",IF(E172="","САНАЛГАН ЖОК",IF(F172=0,"СЫЙЫШАТ",IF(F172&lt;0,"ЖЕТИШПЕЙТ","АШЫК"))))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=IF(A173="","",IF(E173="","САНАЛГАН ЖОК",IF(F173=0,"СЫЙЫШАТ",IF(F173&lt;0,"ЖЕТИШПЕЙТ","АШЫК"))))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=IF(A174="","",IF(E174="","САНАЛГАН ЖОК",IF(F174=0,"СЫЙЫШАТ",IF(F174&lt;0,"ЖЕТИШПЕЙТ","АШЫК"))))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=IF(A175="","",IF(E175="","САНАЛГАН ЖОК",IF(F175=0,"СЫЙЫШАТ",IF(F175&lt;0,"ЖЕТИШПЕЙТ","АШЫК"))))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=IF(A176="","",IF(E176="","САНАЛГАН ЖОК",IF(F176=0,"СЫЙЫШАТ",IF(F176&lt;0,"ЖЕТИШПЕЙТ","АШЫК"))))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=IF(A177="","",IF(E177="","САНАЛГАН ЖОК",IF(F177=0,"СЫЙЫШАТ",IF(F177&lt;0,"ЖЕТИШПЕЙТ","АШЫК"))))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=IF(A178="","",IF(E178="","САНАЛГАН ЖОК",IF(F178=0,"СЫЙЫШАТ",IF(F178&lt;0,"ЖЕТИШПЕЙТ","АШЫК"))))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=IF(A179="","",IF(E179="","САНАЛГАН ЖОК",IF(F179=0,"СЫЙЫШАТ",IF(F179&lt;0,"ЖЕТИШПЕЙТ","АШЫК"))))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=IF(A180="","",IF(E180="","САНАЛГАН ЖОК",IF(F180=0,"СЫЙЫШАТ",IF(F180&lt;0,"ЖЕТИШПЕЙТ","АШЫК"))))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=IF(A181="","",IF(E181="","САНАЛГАН ЖОК",IF(F181=0,"СЫЙЫШАТ",IF(F181&lt;0,"ЖЕТИШПЕЙТ","АШЫК"))))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=IF(A182="","",IF(E182="","САНАЛГАН ЖОК",IF(F182=0,"СЫЙЫШАТ",IF(F182&lt;0,"ЖЕТИШПЕЙТ","АШЫК"))))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=IF(A183="","",IF(E183="","САНАЛГАН ЖОК",IF(F183=0,"СЫЙЫШАТ",IF(F183&lt;0,"ЖЕТИШПЕЙТ","АШЫК"))))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=IF(A184="","",IF(E184="","САНАЛГАН ЖОК",IF(F184=0,"СЫЙЫШАТ",IF(F184&lt;0,"ЖЕТИШПЕЙТ","АШЫК"))))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=IF(A185="","",IF(E185="","САНАЛГАН ЖОК",IF(F185=0,"СЫЙЫШАТ",IF(F185&lt;0,"ЖЕТИШПЕЙТ","АШЫК"))))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=IF(A186="","",IF(E186="","САНАЛГАН ЖОК",IF(F186=0,"СЫЙЫШАТ",IF(F186&lt;0,"ЖЕТИШПЕЙТ","АШЫК"))))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=IF(A187="","",IF(E187="","САНАЛГАН ЖОК",IF(F187=0,"СЫЙЫШАТ",IF(F187&lt;0,"ЖЕТИШПЕЙТ","АШЫК"))))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=IF(A188="","",IF(E188="","САНАЛГАН ЖОК",IF(F188=0,"СЫЙЫШАТ",IF(F188&lt;0,"ЖЕТИШПЕЙТ","АШЫК"))))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=IF(A189="","",IF(E189="","САНАЛГАН ЖОК",IF(F189=0,"СЫЙЫШАТ",IF(F189&lt;0,"ЖЕТИШПЕЙТ","АШЫК"))))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=IF(A190="","",IF(E190="","САНАЛГАН ЖОК",IF(F190=0,"СЫЙЫШАТ",IF(F190&lt;0,"ЖЕТИШПЕЙТ","АШЫК"))))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=IF(A191="","",IF(E191="","САНАЛГАН ЖОК",IF(F191=0,"СЫЙЫШАТ",IF(F191&lt;0,"ЖЕТИШПЕЙТ","АШЫК"))))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=IF(A192="","",IF(E192="","САНАЛГАН ЖОК",IF(F192=0,"СЫЙЫШАТ",IF(F192&lt;0,"ЖЕТИШПЕЙТ","АШЫК"))))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=IF(A193="","",IF(E193="","САНАЛГАН ЖОК",IF(F193=0,"СЫЙЫШАТ",IF(F193&lt;0,"ЖЕТИШПЕЙТ","АШЫК"))))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=IF(A194="","",IF(E194="","САНАЛГАН ЖОК",IF(F194=0,"СЫЙЫШАТ",IF(F194&lt;0,"ЖЕТИШПЕЙТ","АШЫК"))))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=IF(A195="","",IF(E195="","САНАЛГАН ЖОК",IF(F195=0,"СЫЙЫШАТ",IF(F195&lt;0,"ЖЕТИШПЕЙТ","АШЫК"))))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=IF(A196="","",IF(E196="","САНАЛГАН ЖОК",IF(F196=0,"СЫЙЫШАТ",IF(F196&lt;0,"ЖЕТИШПЕЙТ","АШЫК"))))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=IF(A197="","",IF(E197="","САНАЛГАН ЖОК",IF(F197=0,"СЫЙЫШАТ",IF(F197&lt;0,"ЖЕТИШПЕЙТ","АШЫК"))))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=IF(A198="","",IF(E198="","САНАЛГАН ЖОК",IF(F198=0,"СЫЙЫШАТ",IF(F198&lt;0,"ЖЕТИШПЕЙТ","АШЫК"))))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=IF(A199="","",IF(E199="","САНАЛГАН ЖОК",IF(F199=0,"СЫЙЫШАТ",IF(F199&lt;0,"ЖЕТИШПЕЙТ","АШЫК"))))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=IF(A200="","",IF(E200="","САНАЛГАН ЖОК",IF(F200=0,"СЫЙЫШАТ",IF(F200&lt;0,"ЖЕТИШПЕЙТ","АШЫК"))))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=IF(A201="","",IF(E201="","САНАЛГАН ЖОК",IF(F201=0,"СЫЙЫШАТ",IF(F201&lt;0,"ЖЕТИШПЕЙТ","АШЫК"))))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=IF(A202="","",IF(E202="","САНАЛГАН ЖОК",IF(F202=0,"СЫЙЫШАТ",IF(F202&lt;0,"ЖЕТИШПЕЙТ","АШЫК"))))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=IF(A203="","",IF(E203="","САНАЛГАН ЖОК",IF(F203=0,"СЫЙЫШАТ",IF(F203&lt;0,"ЖЕТИШПЕЙТ","АШЫК"))))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=IF(A204="","",IF(E204="","САНАЛГАН ЖОК",IF(F204=0,"СЫЙЫШАТ",IF(F204&lt;0,"ЖЕТИШПЕЙТ","АШЫК"))))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=IF(A205="","",IF(E205="","САНАЛГАН ЖОК",IF(F205=0,"СЫЙЫШАТ",IF(F205&lt;0,"ЖЕТИШПЕЙТ","АШЫК"))))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=IF(A206="","",IF(E206="","САНАЛГАН ЖОК",IF(F206=0,"СЫЙЫШАТ",IF(F206&lt;0,"ЖЕТИШПЕЙТ","АШЫК"))))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=IF(A207="","",IF(E207="","САНАЛГАН ЖОК",IF(F207=0,"СЫЙЫШАТ",IF(F207&lt;0,"ЖЕТИШПЕЙТ","АШЫК"))))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=IF(A208="","",IF(E208="","САНАЛГАН ЖОК",IF(F208=0,"СЫЙЫШАТ",IF(F208&lt;0,"ЖЕТИШПЕЙТ","АШЫК"))))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=IF(A209="","",IF(E209="","САНАЛГАН ЖОК",IF(F209=0,"СЫЙЫШАТ",IF(F209&lt;0,"ЖЕТИШПЕЙТ","АШЫК"))))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=IF(A210="","",IF(E210="","САНАЛГАН ЖОК",IF(F210=0,"СЫЙЫШАТ",IF(F210&lt;0,"ЖЕТИШПЕЙТ","АШЫК"))))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=IF(A211="","",IF(E211="","САНАЛГАН ЖОК",IF(F211=0,"СЫЙЫШАТ",IF(F211&lt;0,"ЖЕТИШПЕЙТ","АШЫК"))))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=IF(A212="","",IF(E212="","САНАЛГАН ЖОК",IF(F212=0,"СЫЙЫШАТ",IF(F212&lt;0,"ЖЕТИШПЕЙТ","АШЫК"))))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=IF(A213="","",IF(E213="","САНАЛГАН ЖОК",IF(F213=0,"СЫЙЫШАТ",IF(F213&lt;0,"ЖЕТИШПЕЙТ","АШЫК"))))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=IF(A214="","",IF(E214="","САНАЛГАН ЖОК",IF(F214=0,"СЫЙЫШАТ",IF(F214&lt;0,"ЖЕТИШПЕЙТ","АШЫК"))))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=IF(A215="","",IF(E215="","САНАЛГАН ЖОК",IF(F215=0,"СЫЙЫШАТ",IF(F215&lt;0,"ЖЕТИШПЕЙТ","АШЫК"))))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=IF(A216="","",IF(E216="","САНАЛГАН ЖОК",IF(F216=0,"СЫЙЫШАТ",IF(F216&lt;0,"ЖЕТИШПЕЙТ","АШЫК"))))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=IF(A217="","",IF(E217="","САНАЛГАН ЖОК",IF(F217=0,"СЫЙЫШАТ",IF(F217&lt;0,"ЖЕТИШПЕЙТ","АШЫК"))))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=IF(A218="","",IF(E218="","САНАЛГАН ЖОК",IF(F218=0,"СЫЙЫШАТ",IF(F218&lt;0,"ЖЕТИШПЕЙТ","АШЫК"))))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=IF(A219="","",IF(E219="","САНАЛГАН ЖОК",IF(F219=0,"СЫЙЫШАТ",IF(F219&lt;0,"ЖЕТИШПЕЙТ","АШЫК"))))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=IF(A220="","",IF(E220="","САНАЛГАН ЖОК",IF(F220=0,"СЫЙЫШАТ",IF(F220&lt;0,"ЖЕТИШПЕЙТ","АШЫК"))))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=IF(A221="","",IF(E221="","САНАЛГАН ЖОК",IF(F221=0,"СЫЙЫШАТ",IF(F221&lt;0,"ЖЕТИШПЕЙТ","АШЫК"))))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=IF(A222="","",IF(E222="","САНАЛГАН ЖОК",IF(F222=0,"СЫЙЫШАТ",IF(F222&lt;0,"ЖЕТИШПЕЙТ","АШЫК"))))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=IF(A223="","",IF(E223="","САНАЛГАН ЖОК",IF(F223=0,"СЫЙЫШАТ",IF(F223&lt;0,"ЖЕТИШПЕЙТ","АШЫК"))))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=IF(A224="","",IF(E224="","САНАЛГАН ЖОК",IF(F224=0,"СЫЙЫШАТ",IF(F224&lt;0,"ЖЕТИШПЕЙТ","АШЫК"))))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=IF(A225="","",IF(E225="","САНАЛГАН ЖОК",IF(F225=0,"СЫЙЫШАТ",IF(F225&lt;0,"ЖЕТИШПЕЙТ","АШЫК"))))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=IF(A226="","",IF(E226="","САНАЛГАН ЖОК",IF(F226=0,"СЫЙЫШАТ",IF(F226&lt;0,"ЖЕТИШПЕЙТ","АШЫК"))))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=IF(A227="","",IF(E227="","САНАЛГАН ЖОК",IF(F227=0,"СЫЙЫШАТ",IF(F227&lt;0,"ЖЕТИШПЕЙТ","АШЫК"))))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=IF(A228="","",IF(E228="","САНАЛГАН ЖОК",IF(F228=0,"СЫЙЫШАТ",IF(F228&lt;0,"ЖЕТИШПЕЙТ","АШЫК"))))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=IF(A229="","",IF(E229="","САНАЛГАН ЖОК",IF(F229=0,"СЫЙЫШАТ",IF(F229&lt;0,"ЖЕТИШПЕЙТ","АШЫК"))))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=IF(A230="","",IF(E230="","САНАЛГАН ЖОК",IF(F230=0,"СЫЙЫШАТ",IF(F230&lt;0,"ЖЕТИШПЕЙТ","АШЫК"))))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=IF(A231="","",IF(E231="","САНАЛГАН ЖОК",IF(F231=0,"СЫЙЫШАТ",IF(F231&lt;0,"ЖЕТИШПЕЙТ","АШЫК"))))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=IF(A232="","",IF(E232="","САНАЛГАН ЖОК",IF(F232=0,"СЫЙЫШАТ",IF(F232&lt;0,"ЖЕТИШПЕЙТ","АШЫК"))))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=IF(A233="","",IF(E233="","САНАЛГАН ЖОК",IF(F233=0,"СЫЙЫШАТ",IF(F233&lt;0,"ЖЕТИШПЕЙТ","АШЫК"))))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=IF(A234="","",IF(E234="","САНАЛГАН ЖОК",IF(F234=0,"СЫЙЫШАТ",IF(F234&lt;0,"ЖЕТИШПЕЙТ","АШЫК"))))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=IF(A235="","",IF(E235="","САНАЛГАН ЖОК",IF(F235=0,"СЫЙЫШАТ",IF(F235&lt;0,"ЖЕТИШПЕЙТ","АШЫК"))))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=IF(A236="","",IF(E236="","САНАЛГАН ЖОК",IF(F236=0,"СЫЙЫШАТ",IF(F236&lt;0,"ЖЕТИШПЕЙТ","АШЫК"))))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=IF(A237="","",IF(E237="","САНАЛГАН ЖОК",IF(F237=0,"СЫЙЫШАТ",IF(F237&lt;0,"ЖЕТИШПЕЙТ","АШЫК"))))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=IF(A238="","",IF(E238="","САНАЛГАН ЖОК",IF(F238=0,"СЫЙЫШАТ",IF(F238&lt;0,"ЖЕТИШПЕЙТ","АШЫК"))))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=IF(A239="","",IF(E239="","САНАЛГАН ЖОК",IF(F239=0,"СЫЙЫШАТ",IF(F239&lt;0,"ЖЕТИШПЕЙТ","АШЫК"))))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=IF(A240="","",IF(E240="","САНАЛГАН ЖОК",IF(F240=0,"СЫЙЫШАТ",IF(F240&lt;0,"ЖЕТИШПЕЙТ","АШЫК"))))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=IF(A241="","",IF(E241="","САНАЛГАН ЖОК",IF(F241=0,"СЫЙЫШАТ",IF(F241&lt;0,"ЖЕТИШПЕЙТ","АШЫК"))))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=IF(A242="","",IF(E242="","САНАЛГАН ЖОК",IF(F242=0,"СЫЙЫШАТ",IF(F242&lt;0,"ЖЕТИШПЕЙТ","АШЫК"))))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=IF(A243="","",IF(E243="","САНАЛГАН ЖОК",IF(F243=0,"СЫЙЫШАТ",IF(F243&lt;0,"ЖЕТИШПЕЙТ","АШЫК"))))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=IF(A244="","",IF(E244="","САНАЛГАН ЖОК",IF(F244=0,"СЫЙЫШАТ",IF(F244&lt;0,"ЖЕТИШПЕЙТ","АШЫК"))))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=IF(A245="","",IF(E245="","САНАЛГАН ЖОК",IF(F245=0,"СЫЙЫШАТ",IF(F245&lt;0,"ЖЕТИШПЕЙТ","АШЫК"))))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=IF(A246="","",IF(E246="","САНАЛГАН ЖОК",IF(F246=0,"СЫЙЫШАТ",IF(F246&lt;0,"ЖЕТИШПЕЙТ","АШЫК"))))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=IF(A247="","",IF(E247="","САНАЛГАН ЖОК",IF(F247=0,"СЫЙЫШАТ",IF(F247&lt;0,"ЖЕТИШПЕЙТ","АШЫК"))))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=IF(A248="","",IF(E248="","САНАЛГАН ЖОК",IF(F248=0,"СЫЙЫШАТ",IF(F248&lt;0,"ЖЕТИШПЕЙТ","АШЫК"))))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=IF(A249="","",IF(E249="","САНАЛГАН ЖОК",IF(F249=0,"СЫЙЫШАТ",IF(F249&lt;0,"ЖЕТИШПЕЙТ","АШЫК"))))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=IF(A250="","",IF(E250="","САНАЛГАН ЖОК",IF(F250=0,"СЫЙЫШАТ",IF(F250&lt;0,"ЖЕТИШПЕЙТ","АШЫК"))))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=IF(A251="","",IF(E251="","САНАЛГАН ЖОК",IF(F251=0,"СЫЙЫШАТ",IF(F251&lt;0,"ЖЕТИШПЕЙТ","АШЫК"))))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=IF(A252="","",IF(E252="","САНАЛГАН ЖОК",IF(F252=0,"СЫЙЫШАТ",IF(F252&lt;0,"ЖЕТИШПЕЙТ","АШЫК"))))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=IF(A253="","",IF(E253="","САНАЛГАН ЖОК",IF(F253=0,"СЫЙЫШАТ",IF(F253&lt;0,"ЖЕТИШПЕЙТ","АШЫК"))))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=IF(A254="","",IF(E254="","САНАЛГАН ЖОК",IF(F254=0,"СЫЙЫШАТ",IF(F254&lt;0,"ЖЕТИШПЕЙТ","АШЫК"))))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=IF(A255="","",IF(E255="","САНАЛГАН ЖОК",IF(F255=0,"СЫЙЫШАТ",IF(F255&lt;0,"ЖЕТИШПЕЙТ","АШЫК"))))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=IF(A256="","",IF(E256="","САНАЛГАН ЖОК",IF(F256=0,"СЫЙЫШАТ",IF(F256&lt;0,"ЖЕТИШПЕЙТ","АШЫК"))))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=IF(A257="","",IF(E257="","САНАЛГАН ЖОК",IF(F257=0,"СЫЙЫШАТ",IF(F257&lt;0,"ЖЕТИШПЕЙТ","АШЫК"))))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=IF(A258="","",IF(E258="","САНАЛГАН ЖОК",IF(F258=0,"СЫЙЫШАТ",IF(F258&lt;0,"ЖЕТИШПЕЙТ","АШЫК"))))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=IF(A259="","",IF(E259="","САНАЛГАН ЖОК",IF(F259=0,"СЫЙЫШАТ",IF(F259&lt;0,"ЖЕТИШПЕЙТ","АШЫК"))))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=IF(A260="","",IF(E260="","САНАЛГАН ЖОК",IF(F260=0,"СЫЙЫШАТ",IF(F260&lt;0,"ЖЕТИШПЕЙТ","АШЫК"))))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=IF(A261="","",IF(E261="","САНАЛГАН ЖОК",IF(F261=0,"СЫЙЫШАТ",IF(F261&lt;0,"ЖЕТИШПЕЙТ","АШЫК"))))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=IF(A262="","",IF(E262="","САНАЛГАН ЖОК",IF(F262=0,"СЫЙЫШАТ",IF(F262&lt;0,"ЖЕТИШПЕЙТ","АШЫК"))))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=IF(A263="","",IF(E263="","САНАЛГАН ЖОК",IF(F263=0,"СЫЙЫШАТ",IF(F263&lt;0,"ЖЕТИШПЕЙТ","АШЫК"))))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=IF(A264="","",IF(E264="","САНАЛГАН ЖОК",IF(F264=0,"СЫЙЫШАТ",IF(F264&lt;0,"ЖЕТИШПЕЙТ","АШЫК"))))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=IF(A265="","",IF(E265="","САНАЛГАН ЖОК",IF(F265=0,"СЫЙЫШАТ",IF(F265&lt;0,"ЖЕТИШПЕЙТ","АШЫК"))))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=IF(A266="","",IF(E266="","САНАЛГАН ЖОК",IF(F266=0,"СЫЙЫШАТ",IF(F266&lt;0,"ЖЕТИШПЕЙТ","АШЫК"))))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=IF(A267="","",IF(E267="","САНАЛГАН ЖОК",IF(F267=0,"СЫЙЫШАТ",IF(F267&lt;0,"ЖЕТИШПЕЙТ","АШЫК"))))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=IF(A268="","",IF(E268="","САНАЛГАН ЖОК",IF(F268=0,"СЫЙЫШАТ",IF(F268&lt;0,"ЖЕТИШПЕЙТ","АШЫК"))))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=IF(A269="","",IF(E269="","САНАЛГАН ЖОК",IF(F269=0,"СЫЙЫШАТ",IF(F269&lt;0,"ЖЕТИШПЕЙТ","АШЫК"))))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=IF(A270="","",IF(E270="","САНАЛГАН ЖОК",IF(F270=0,"СЫЙЫШАТ",IF(F270&lt;0,"ЖЕТИШПЕЙТ","АШЫК"))))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=IF(A271="","",IF(E271="","САНАЛГАН ЖОК",IF(F271=0,"СЫЙЫШАТ",IF(F271&lt;0,"ЖЕТИШПЕЙТ","АШЫК"))))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=IF(A272="","",IF(E272="","САНАЛГАН ЖОК",IF(F272=0,"СЫЙЫШАТ",IF(F272&lt;0,"ЖЕТИШПЕЙТ","АШЫК"))))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=IF(A273="","",IF(E273="","САНАЛГАН ЖОК",IF(F273=0,"СЫЙЫШАТ",IF(F273&lt;0,"ЖЕТИШПЕЙТ","АШЫК"))))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=IF(A274="","",IF(E274="","САНАЛГАН ЖОК",IF(F274=0,"СЫЙЫШАТ",IF(F274&lt;0,"ЖЕТИШПЕЙТ","АШЫК"))))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=IF(A275="","",IF(E275="","САНАЛГАН ЖОК",IF(F275=0,"СЫЙЫШАТ",IF(F275&lt;0,"ЖЕТИШПЕЙТ","АШЫК"))))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=IF(A276="","",IF(E276="","САНАЛГАН ЖОК",IF(F276=0,"СЫЙЫШАТ",IF(F276&lt;0,"ЖЕТИШПЕЙТ","АШЫК"))))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=IF(A277="","",IF(E277="","САНАЛГАН ЖОК",IF(F277=0,"СЫЙЫШАТ",IF(F277&lt;0,"ЖЕТИШПЕЙТ","АШЫК"))))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=IF(A278="","",IF(E278="","САНАЛГАН ЖОК",IF(F278=0,"СЫЙЫШАТ",IF(F278&lt;0,"ЖЕТИШПЕЙТ","АШЫК"))))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=IF(A279="","",IF(E279="","САНАЛГАН ЖОК",IF(F279=0,"СЫЙЫШАТ",IF(F279&lt;0,"ЖЕТИШПЕЙТ","АШЫК"))))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=IF(A280="","",IF(E280="","САНАЛГАН ЖОК",IF(F280=0,"СЫЙЫШАТ",IF(F280&lt;0,"ЖЕТИШПЕЙТ","АШЫК"))))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=IF(A281="","",IF(E281="","САНАЛГАН ЖОК",IF(F281=0,"СЫЙЫШАТ",IF(F281&lt;0,"ЖЕТИШПЕЙТ","АШЫК"))))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=IF(A282="","",IF(E282="","САНАЛГАН ЖОК",IF(F282=0,"СЫЙЫШАТ",IF(F282&lt;0,"ЖЕТИШПЕЙТ","АШЫК"))))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=IF(A283="","",IF(E283="","САНАЛГАН ЖОК",IF(F283=0,"СЫЙЫШАТ",IF(F283&lt;0,"ЖЕТИШПЕЙТ","АШЫК"))))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=IF(A284="","",IF(E284="","САНАЛГАН ЖОК",IF(F284=0,"СЫЙЫШАТ",IF(F284&lt;0,"ЖЕТИШПЕЙТ","АШЫК"))))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=IF(A285="","",IF(E285="","САНАЛГАН ЖОК",IF(F285=0,"СЫЙЫШАТ",IF(F285&lt;0,"ЖЕТИШПЕЙТ","АШЫК"))))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=IF(A286="","",IF(E286="","САНАЛГАН ЖОК",IF(F286=0,"СЫЙЫШАТ",IF(F286&lt;0,"ЖЕТИШПЕЙТ","АШЫК"))))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=IF(A287="","",IF(E287="","САНАЛГАН ЖОК",IF(F287=0,"СЫЙЫШАТ",IF(F287&lt;0,"ЖЕТИШПЕЙТ","АШЫК"))))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=IF(A288="","",IF(E288="","САНАЛГАН ЖОК",IF(F288=0,"СЫЙЫШАТ",IF(F288&lt;0,"ЖЕТИШПЕЙТ","АШЫК"))))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=IF(A289="","",IF(E289="","САНАЛГАН ЖОК",IF(F289=0,"СЫЙЫШАТ",IF(F289&lt;0,"ЖЕТИШПЕЙТ","АШЫК"))))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=IF(A290="","",IF(E290="","САНАЛГАН ЖОК",IF(F290=0,"СЫЙЫШАТ",IF(F290&lt;0,"ЖЕТИШПЕЙТ","АШЫК"))))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=IF(A291="","",IF(E291="","САНАЛГАН ЖОК",IF(F291=0,"СЫЙЫШАТ",IF(F291&lt;0,"ЖЕТИШПЕЙТ","АШЫК"))))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=IF(A292="","",IF(E292="","САНАЛГАН ЖОК",IF(F292=0,"СЫЙЫШАТ",IF(F292&lt;0,"ЖЕТИШПЕЙТ","АШЫК"))))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=IF(A293="","",IF(E293="","САНАЛГАН ЖОК",IF(F293=0,"СЫЙЫШАТ",IF(F293&lt;0,"ЖЕТИШПЕЙТ","АШЫК"))))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=IF(A294="","",IF(E294="","САНАЛГАН ЖОК",IF(F294=0,"СЫЙЫШАТ",IF(F294&lt;0,"ЖЕТИШПЕЙТ","АШЫК"))))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=IF(A295="","",IF(E295="","САНАЛГАН ЖОК",IF(F295=0,"СЫЙЫШАТ",IF(F295&lt;0,"ЖЕТИШПЕЙТ","АШЫК"))))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=IF(A296="","",IF(E296="","САНАЛГАН ЖОК",IF(F296=0,"СЫЙЫШАТ",IF(F296&lt;0,"ЖЕТИШПЕЙТ","АШЫК"))))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=IF(A297="","",IF(E297="","САНАЛГАН ЖОК",IF(F297=0,"СЫЙЫШАТ",IF(F297&lt;0,"ЖЕТИШПЕЙТ","АШЫК"))))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=IF(A298="","",IF(E298="","САНАЛГАН ЖОК",IF(F298=0,"СЫЙЫШАТ",IF(F298&lt;0,"ЖЕТИШПЕЙТ","АШЫК"))))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=IF(A299="","",IF(E299="","САНАЛГАН ЖОК",IF(F299=0,"СЫЙЫШАТ",IF(F299&lt;0,"ЖЕТИШПЕЙТ","АШЫК"))))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=IF(A300="","",IF(E300="","САНАЛГАН ЖОК",IF(F300=0,"СЫЙЫШАТ",IF(F300&lt;0,"ЖЕТИШПЕЙТ","АШЫК"))))</f>
      </c>
      <c r="J300" s="24"/>
    </row>
  </sheetData>
  <autoFilter ref="A1:J1"/>
  <conditionalFormatting sqref="I2:I300">
    <cfRule type="cellIs" dxfId="0" priority="1" operator="equal">
      <formula>"ЖЕТИШПЕЙТ"</formula>
    </cfRule>
  </conditionalFormatting>
  <conditionalFormatting sqref="I2:I300">
    <cfRule type="cellIs" dxfId="1" priority="1" operator="equal">
      <formula>"СЫЙЫШАТ"</formula>
    </cfRule>
  </conditionalFormatting>
  <conditionalFormatting sqref="I2:I300">
    <cfRule type="cellIs" dxfId="2" priority="1" operator="equal">
      <formula>"АШЫК"</formula>
    </cfRule>
  </conditionalFormatting>
  <conditionalFormatting sqref="I2:I300">
    <cfRule type="cellIs" dxfId="3" priority="1" operator="equal">
      <formula>"САНАЛГАН ЖОК"</formula>
    </cfRule>
  </conditionalFormatting>
  <dataValidations count="4">
    <dataValidation type="list" allowBlank="1" showErrorMessage="1" errorTitle="Жараксыз маани" error="Сураныч, тизмеден бир вариантты тандаңыз." sqref="C10:C300">
      <formula1>"Даана,Кг,Л,Куту,Пакет,Метр"</formula1>
    </dataValidation>
    <dataValidation type="list" allowBlank="1" showErrorMessage="1" errorTitle="Жараксыз маани" error="Сураныч, тизмеден бир вариантты тандаңыз." sqref="C2:C300">
      <formula1>"Даана,Кг,Л,Куту,Пакет,Метр"</formula1>
    </dataValidation>
    <dataValidation type="list" allowBlank="1" showErrorMessage="1" errorTitle="Жараксыз маани" error="Сураныч, тизмеден бир вариантты тандаңыз." sqref="J10:J300">
      <formula1>"Жоготуу / бузулуу,Туура эмес текче / орун,Жазуу калтырылган (кирешеде),Жазуу калтырылган (чыгашада),Ката жөнөтүү,Эсептөө катасы,Себеби табылган жок,Башка"</formula1>
    </dataValidation>
    <dataValidation type="list" allowBlank="1" showErrorMessage="1" errorTitle="Жараксыз маани" error="Сураныч, тизмеден бир вариантты тандаңыз." sqref="J2:J300">
      <formula1>"Жоготуу / бузулуу,Туура эмес текче / орун,Жазуу калтырылган (кирешеде),Жазуу калтырылган (чыгашада),Ката жөнөтүү,Эсептөө катасы,Себеби табылган жок,Башка"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COUNTA('Маалымат'!A2:A300)</f>
      </c>
      <c r="E6" s="39" t="s">
        <v>70</v>
      </c>
    </row>
    <row r="7" ht="30" customHeight="1" spans="2:5" x14ac:dyDescent="0.25">
      <c r="B7" s="37" t="s">
        <v>71</v>
      </c>
      <c r="C7" s="38">
        <f>COUNT('Маалымат'!E2:E300)</f>
      </c>
      <c r="E7" s="39" t="s">
        <v>72</v>
      </c>
    </row>
    <row r="8" ht="30" customHeight="1" spans="2:5" x14ac:dyDescent="0.25">
      <c r="B8" s="37" t="s">
        <v>73</v>
      </c>
      <c r="C8" s="38">
        <f>COUNTIF('Маалымат'!I2:I300,"САНАЛГАН ЖОК")</f>
      </c>
      <c r="E8" s="39" t="s">
        <v>74</v>
      </c>
    </row>
    <row r="9" ht="30" customHeight="1" spans="2:5" x14ac:dyDescent="0.25">
      <c r="B9" s="37" t="s">
        <v>25</v>
      </c>
      <c r="C9" s="38">
        <f>COUNTIF('Маалымат'!I2:I300,"ЖЕТИШПЕЙТ")</f>
      </c>
      <c r="E9" s="39" t="s">
        <v>75</v>
      </c>
    </row>
    <row r="10" ht="30" customHeight="1" spans="2:5" x14ac:dyDescent="0.25">
      <c r="B10" s="37" t="s">
        <v>26</v>
      </c>
      <c r="C10" s="38">
        <f>COUNTIF('Маалымат'!I2:I300,"АШЫК")</f>
      </c>
      <c r="E10" s="39" t="s">
        <v>76</v>
      </c>
    </row>
    <row r="11" spans="2:3" x14ac:dyDescent="0.25">
      <c r="B11" s="37" t="s">
        <v>77</v>
      </c>
      <c r="C11" s="40">
        <f>SUM('Маалымат'!H2:H300)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Эсептөө актысы</vt:lpstr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