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a cenowa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'Oferta cenowa'!$B1:$I40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<sst xmlns="http://schemas.openxmlformats.org/spreadsheetml/2006/main" count="131" uniqueCount="109">
  <si>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NAZWA FIRMY</t>
  </si>
  <si>
    <t>OFERTA CENOWA</t>
  </si>
  <si>
    <t>Adres</t>
  </si>
  <si>
    <t>Nr oferty</t>
  </si>
  <si>
    <t>TK-2026-018</t>
  </si>
  <si>
    <t>Telefon · E-mail</t>
  </si>
  <si>
    <t>Data oferty</t>
  </si>
  <si>
    <t>Urząd skarbowy / NIP</t>
  </si>
  <si>
    <t>Ważność (dni)</t>
  </si>
  <si>
    <t>Data ważności do</t>
  </si>
  <si>
    <t>SZANOWNY KLIENT</t>
  </si>
  <si>
    <t>Firma / Osoba kontaktowa</t>
  </si>
  <si>
    <t>Örnek Yapı Ltd. Şti. — Dział zakupów, Deniz Aksoy</t>
  </si>
  <si>
    <t>Organize Sanayi Bölgesi 4. Cadde nr 12</t>
  </si>
  <si>
    <t>0532 000 00 00 · satinalma@ornek.com</t>
  </si>
  <si>
    <t>Przedmiot oferty</t>
  </si>
  <si>
    <t>Magazynowy system regałowy — materiały i montaż</t>
  </si>
  <si>
    <t>Produkt / Usługa</t>
  </si>
  <si>
    <t>Ilość</t>
  </si>
  <si>
    <t>Jednostka</t>
  </si>
  <si>
    <t>Cena jednostkowa</t>
  </si>
  <si>
    <t>Rabat %</t>
  </si>
  <si>
    <t>VAT %</t>
  </si>
  <si>
    <t>Kwota (bez VAT)</t>
  </si>
  <si>
    <t>Stalowy regał 200×100×50 cm, 5 półek</t>
  </si>
  <si>
    <t>Szt.</t>
  </si>
  <si>
    <t>Montaż regałów i mocowanie do podłoża</t>
  </si>
  <si>
    <t>Transport (na terenie miasta)</t>
  </si>
  <si>
    <t>Usługa</t>
  </si>
  <si>
    <t>WARUNKI DOSTAWY I PŁATNOŚCI</t>
  </si>
  <si>
    <t>Suma przed rabatem</t>
  </si>
  <si>
    <t>Termin dostawy: 7 dni roboczych od potwierdzenia zamówienia</t>
  </si>
  <si>
    <t>Rabat</t>
  </si>
  <si>
    <t>Miejsce dostawy: magazyn klienta, z montażem</t>
  </si>
  <si>
    <t>Suma częściowa (bez VAT)</t>
  </si>
  <si>
    <t>Płatność: 50% przy potwierdzeniu zamówienia, reszta przy dostawie</t>
  </si>
  <si>
    <t>VAT</t>
  </si>
  <si>
    <t>Ceny podano w lirach tureckich; ceny jednostkowe nie zawierają VAT.</t>
  </si>
  <si>
    <t>RAZEM</t>
  </si>
  <si>
    <t>SKŁADAJĄCY OFERTĘ — imię i nazwisko / podpis / pieczęć</t>
  </si>
  <si>
    <t>AKCEPTACJA KLIENTA — imię i nazwisko / podpis / data</t>
  </si>
  <si>
    <t>Oferta, magazyn i rozrachunki w jednym miejscu: przygotuj ofertę w Ofisx Magazyn i Sprzedaż →</t>
  </si>
  <si>
    <t>Bezpłatny szablon · stokexcel.com — wypełnij jasnoniebieskie komórki i wiersze pozycji; kwoty i sumy liczą się wzorami.</t>
  </si>
  <si>
    <t>Klient</t>
  </si>
  <si>
    <t>Temat</t>
  </si>
  <si>
    <t>Kwota (z VAT)</t>
  </si>
  <si>
    <t>Data ważności</t>
  </si>
  <si>
    <t>Pozostało dni</t>
  </si>
  <si>
    <t>Status</t>
  </si>
  <si>
    <t>Data decyzji</t>
  </si>
  <si>
    <t>Przygotował</t>
  </si>
  <si>
    <t>Uwagi</t>
  </si>
  <si>
    <t>TK-2026-013</t>
  </si>
  <si>
    <t>Kaya Market</t>
  </si>
  <si>
    <t>Wymiana regałów w chłodni</t>
  </si>
  <si>
    <t>Przyjęta</t>
  </si>
  <si>
    <t>Selin</t>
  </si>
  <si>
    <t>Zamówienie przyjęte do realizacji</t>
  </si>
  <si>
    <t>TK-2026-014</t>
  </si>
  <si>
    <t>Aras Lojistik</t>
  </si>
  <si>
    <t>Regał paletowy, 3 sekcje</t>
  </si>
  <si>
    <t>Odrzucona</t>
  </si>
  <si>
    <t>Murat</t>
  </si>
  <si>
    <t>Cena uznana za zbyt wysoką</t>
  </si>
  <si>
    <t>TK-2026-015</t>
  </si>
  <si>
    <t>Deniz Kırtasiye</t>
  </si>
  <si>
    <t>Regał ścienny do sklepu</t>
  </si>
  <si>
    <t>Wygasła</t>
  </si>
  <si>
    <t>Brak odpowiedzi</t>
  </si>
  <si>
    <t>TK-2026-016</t>
  </si>
  <si>
    <t>Yıldız Eczanesi</t>
  </si>
  <si>
    <t>Organizacja magazynu i regały</t>
  </si>
  <si>
    <t>Oczekuje</t>
  </si>
  <si>
    <t>Ponowny kontakt telefoniczny</t>
  </si>
  <si>
    <t>TK-2026-017</t>
  </si>
  <si>
    <t>Ak Otomotiv</t>
  </si>
  <si>
    <t>Regał na części zamienne</t>
  </si>
  <si>
    <t/>
  </si>
  <si>
    <t>Örnek Yapı Ltd. Şti.</t>
  </si>
  <si>
    <t>Formularz ofert cenowych</t>
  </si>
  <si>
    <t>Bezpłatny szablon Excel · stokexcel.com</t>
  </si>
  <si>
    <t>PODSUMOWANIE</t>
  </si>
  <si>
    <t>JAK KORZYSTAĆ?</t>
  </si>
  <si>
    <t>Złożone oferty</t>
  </si>
  <si>
    <t>1. Na górze zakładki „Oferta cenowa” wpisz nazwę firmy, adres, telefon i dane podatkowe.</t>
  </si>
  <si>
    <t>Oczekuje — liczba</t>
  </si>
  <si>
    <t>2. Wpisz numer oferty, datę i liczbę dni ważności; data ważności do pojawi się sama. Uzupełnij dane klienta i temat.</t>
  </si>
  <si>
    <t>Oczekuje — kwota</t>
  </si>
  <si>
    <t>3. Pozycje wpisz z ilością, jednostką, ceną jednostkową (bez VAT), rabatem % i VAT %; kwota wiersza, rabat, VAT i suma końcowa liczą się wzorami.</t>
  </si>
  <si>
    <t>Przyjęta — liczba</t>
  </si>
  <si>
    <t>4. Dostosuj warunki dostawy i płatności, podpisz i wydrukuj albo zapisz jako PDF i wyślij. Ofertę dodaj w tej zakładce „Dane” jako jeden wiersz.</t>
  </si>
  <si>
    <t>Przyjęta — kwota</t>
  </si>
  <si>
    <t>5. Gdy klient odpowie, ustaw Status na Przyjęta lub Odrzucona; oczekujące oferty z ujemną liczbą pozostałych dni zaświecą na czerwono — oznacz je jako „Wygasła”.</t>
  </si>
  <si>
    <t>Odrzucona — liczba</t>
  </si>
  <si>
    <t>Odrzucona — kwota</t>
  </si>
  <si>
    <t>Gdy Excel to za mało: Ofisx w chmurze, na telefonie, automatycznie →</t>
  </si>
  <si>
    <t>Wygasła — liczba</t>
  </si>
  <si>
    <t>Wygasła — kwota</t>
  </si>
  <si>
    <t>Po terminie, ale nadal „Oczekuje”</t>
  </si>
  <si>
    <t>Wskaźnik akceptacji (wśród rozstrzygniętych ofert, liczba)</t>
  </si>
  <si>
    <t>Wskaźnik akceptacji (wśród rozstrzygniętych ofert, kwota)</t>
  </si>
  <si>
    <t>Kg</t>
  </si>
  <si>
    <t>L</t>
  </si>
  <si>
    <t>Metr</t>
  </si>
  <si>
    <t>m²</t>
  </si>
  <si>
    <t>Paczka</t>
  </si>
  <si>
    <t>Komplet</t>
  </si>
  <si>
    <t>Godzina</t>
  </si>
  <si>
    <t>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</si>
</sst>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Nieprawidłowa wartość" error="Wybierz opcję z listy." sqref="D15:D26">
      <formula1>"Szt.,Kg,L,Metr,m²,Paczka,Komplet,Godzina,Dzień,Usługa"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=IF(OR(A2="",F2="",H2&lt;&gt;"Oczekuje"),"",F2-TODAY())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=IF(OR(A3="",F3="",H3&lt;&gt;"Oczekuje"),"",F3-TODAY())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=IF(OR(A4="",F4="",H4&lt;&gt;"Oczekuje"),"",F4-TODAY())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=IF(OR(A5="",F5="",H5&lt;&gt;"Oczekuje"),"",F5-TODAY())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=IF(OR(A6="",F6="",H6&lt;&gt;"Oczekuje"),"",F6-TODAY())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=IF(OR(A7="",F7="",H7&lt;&gt;"Oczekuje"),"",F7-TODAY())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=IF(OR(A8="",F8="",H8&lt;&gt;"Oczekuje"),"",F8-TODAY())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=IF(OR(A9="",F9="",H9&lt;&gt;"Oczekuje"),"",F9-TODAY())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=IF(OR(A10="",F10="",H10&lt;&gt;"Oczekuje"),"",F10-TODAY())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=IF(OR(A11="",F11="",H11&lt;&gt;"Oczekuje"),"",F11-TODAY())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=IF(OR(A12="",F12="",H12&lt;&gt;"Oczekuje"),"",F12-TODAY())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=IF(OR(A13="",F13="",H13&lt;&gt;"Oczekuje"),"",F13-TODAY())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=IF(OR(A14="",F14="",H14&lt;&gt;"Oczekuje"),"",F14-TODAY())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=IF(OR(A15="",F15="",H15&lt;&gt;"Oczekuje"),"",F15-TODAY())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=IF(OR(A16="",F16="",H16&lt;&gt;"Oczekuje"),"",F16-TODAY())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=IF(OR(A17="",F17="",H17&lt;&gt;"Oczekuje"),"",F17-TODAY())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=IF(OR(A18="",F18="",H18&lt;&gt;"Oczekuje"),"",F18-TODAY())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=IF(OR(A19="",F19="",H19&lt;&gt;"Oczekuje"),"",F19-TODAY())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=IF(OR(A20="",F20="",H20&lt;&gt;"Oczekuje"),"",F20-TODAY())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=IF(OR(A21="",F21="",H21&lt;&gt;"Oczekuje"),"",F21-TODAY())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=IF(OR(A22="",F22="",H22&lt;&gt;"Oczekuje"),"",F22-TODAY())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=IF(OR(A23="",F23="",H23&lt;&gt;"Oczekuje"),"",F23-TODAY())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=IF(OR(A24="",F24="",H24&lt;&gt;"Oczekuje"),"",F24-TODAY())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=IF(OR(A25="",F25="",H25&lt;&gt;"Oczekuje"),"",F25-TODAY())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=IF(OR(A26="",F26="",H26&lt;&gt;"Oczekuje"),"",F26-TODAY())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=IF(OR(A27="",F27="",H27&lt;&gt;"Oczekuje"),"",F27-TODAY())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=IF(OR(A28="",F28="",H28&lt;&gt;"Oczekuje"),"",F28-TODAY())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=IF(OR(A29="",F29="",H29&lt;&gt;"Oczekuje"),"",F29-TODAY())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=IF(OR(A30="",F30="",H30&lt;&gt;"Oczekuje"),"",F30-TODAY())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=IF(OR(A31="",F31="",H31&lt;&gt;"Oczekuje"),"",F31-TODAY())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=IF(OR(A32="",F32="",H32&lt;&gt;"Oczekuje"),"",F32-TODAY())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=IF(OR(A33="",F33="",H33&lt;&gt;"Oczekuje"),"",F33-TODAY())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=IF(OR(A34="",F34="",H34&lt;&gt;"Oczekuje"),"",F34-TODAY())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=IF(OR(A35="",F35="",H35&lt;&gt;"Oczekuje"),"",F35-TODAY())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=IF(OR(A36="",F36="",H36&lt;&gt;"Oczekuje"),"",F36-TODAY())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=IF(OR(A37="",F37="",H37&lt;&gt;"Oczekuje"),"",F37-TODAY())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=IF(OR(A38="",F38="",H38&lt;&gt;"Oczekuje"),"",F38-TODAY())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=IF(OR(A39="",F39="",H39&lt;&gt;"Oczekuje"),"",F39-TODAY())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=IF(OR(A40="",F40="",H40&lt;&gt;"Oczekuje"),"",F40-TODAY())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=IF(OR(A41="",F41="",H41&lt;&gt;"Oczekuje"),"",F41-TODAY())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=IF(OR(A42="",F42="",H42&lt;&gt;"Oczekuje"),"",F42-TODAY())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=IF(OR(A43="",F43="",H43&lt;&gt;"Oczekuje"),"",F43-TODAY())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=IF(OR(A44="",F44="",H44&lt;&gt;"Oczekuje"),"",F44-TODAY())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=IF(OR(A45="",F45="",H45&lt;&gt;"Oczekuje"),"",F45-TODAY())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=IF(OR(A46="",F46="",H46&lt;&gt;"Oczekuje"),"",F46-TODAY())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=IF(OR(A47="",F47="",H47&lt;&gt;"Oczekuje"),"",F47-TODAY())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=IF(OR(A48="",F48="",H48&lt;&gt;"Oczekuje"),"",F48-TODAY())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=IF(OR(A49="",F49="",H49&lt;&gt;"Oczekuje"),"",F49-TODAY())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=IF(OR(A50="",F50="",H50&lt;&gt;"Oczekuje"),"",F50-TODAY())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=IF(OR(A51="",F51="",H51&lt;&gt;"Oczekuje"),"",F51-TODAY())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=IF(OR(A52="",F52="",H52&lt;&gt;"Oczekuje"),"",F52-TODAY())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=IF(OR(A53="",F53="",H53&lt;&gt;"Oczekuje"),"",F53-TODAY())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=IF(OR(A54="",F54="",H54&lt;&gt;"Oczekuje"),"",F54-TODAY())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=IF(OR(A55="",F55="",H55&lt;&gt;"Oczekuje"),"",F55-TODAY())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=IF(OR(A56="",F56="",H56&lt;&gt;"Oczekuje"),"",F56-TODAY())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=IF(OR(A57="",F57="",H57&lt;&gt;"Oczekuje"),"",F57-TODAY())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=IF(OR(A58="",F58="",H58&lt;&gt;"Oczekuje"),"",F58-TODAY())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=IF(OR(A59="",F59="",H59&lt;&gt;"Oczekuje"),"",F59-TODAY())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=IF(OR(A60="",F60="",H60&lt;&gt;"Oczekuje"),"",F60-TODAY())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=IF(OR(A61="",F61="",H61&lt;&gt;"Oczekuje"),"",F61-TODAY())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=IF(OR(A62="",F62="",H62&lt;&gt;"Oczekuje"),"",F62-TODAY())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=IF(OR(A63="",F63="",H63&lt;&gt;"Oczekuje"),"",F63-TODAY())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=IF(OR(A64="",F64="",H64&lt;&gt;"Oczekuje"),"",F64-TODAY())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=IF(OR(A65="",F65="",H65&lt;&gt;"Oczekuje"),"",F65-TODAY())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=IF(OR(A66="",F66="",H66&lt;&gt;"Oczekuje"),"",F66-TODAY())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=IF(OR(A67="",F67="",H67&lt;&gt;"Oczekuje"),"",F67-TODAY())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=IF(OR(A68="",F68="",H68&lt;&gt;"Oczekuje"),"",F68-TODAY())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=IF(OR(A69="",F69="",H69&lt;&gt;"Oczekuje"),"",F69-TODAY())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=IF(OR(A70="",F70="",H70&lt;&gt;"Oczekuje"),"",F70-TODAY())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=IF(OR(A71="",F71="",H71&lt;&gt;"Oczekuje"),"",F71-TODAY())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=IF(OR(A72="",F72="",H72&lt;&gt;"Oczekuje"),"",F72-TODAY())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=IF(OR(A73="",F73="",H73&lt;&gt;"Oczekuje"),"",F73-TODAY())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=IF(OR(A74="",F74="",H74&lt;&gt;"Oczekuje"),"",F74-TODAY())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=IF(OR(A75="",F75="",H75&lt;&gt;"Oczekuje"),"",F75-TODAY())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=IF(OR(A76="",F76="",H76&lt;&gt;"Oczekuje"),"",F76-TODAY())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=IF(OR(A77="",F77="",H77&lt;&gt;"Oczekuje"),"",F77-TODAY())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=IF(OR(A78="",F78="",H78&lt;&gt;"Oczekuje"),"",F78-TODAY())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=IF(OR(A79="",F79="",H79&lt;&gt;"Oczekuje"),"",F79-TODAY())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=IF(OR(A80="",F80="",H80&lt;&gt;"Oczekuje"),"",F80-TODAY())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=IF(OR(A81="",F81="",H81&lt;&gt;"Oczekuje"),"",F81-TODAY())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=IF(OR(A82="",F82="",H82&lt;&gt;"Oczekuje"),"",F82-TODAY())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=IF(OR(A83="",F83="",H83&lt;&gt;"Oczekuje"),"",F83-TODAY())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=IF(OR(A84="",F84="",H84&lt;&gt;"Oczekuje"),"",F84-TODAY())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=IF(OR(A85="",F85="",H85&lt;&gt;"Oczekuje"),"",F85-TODAY())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=IF(OR(A86="",F86="",H86&lt;&gt;"Oczekuje"),"",F86-TODAY())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=IF(OR(A87="",F87="",H87&lt;&gt;"Oczekuje"),"",F87-TODAY())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=IF(OR(A88="",F88="",H88&lt;&gt;"Oczekuje"),"",F88-TODAY())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=IF(OR(A89="",F89="",H89&lt;&gt;"Oczekuje"),"",F89-TODAY())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=IF(OR(A90="",F90="",H90&lt;&gt;"Oczekuje"),"",F90-TODAY())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=IF(OR(A91="",F91="",H91&lt;&gt;"Oczekuje"),"",F91-TODAY())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=IF(OR(A92="",F92="",H92&lt;&gt;"Oczekuje"),"",F92-TODAY())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=IF(OR(A93="",F93="",H93&lt;&gt;"Oczekuje"),"",F93-TODAY())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=IF(OR(A94="",F94="",H94&lt;&gt;"Oczekuje"),"",F94-TODAY())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=IF(OR(A95="",F95="",H95&lt;&gt;"Oczekuje"),"",F95-TODAY())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=IF(OR(A96="",F96="",H96&lt;&gt;"Oczekuje"),"",F96-TODAY())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=IF(OR(A97="",F97="",H97&lt;&gt;"Oczekuje"),"",F97-TODAY())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=IF(OR(A98="",F98="",H98&lt;&gt;"Oczekuje"),"",F98-TODAY())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=IF(OR(A99="",F99="",H99&lt;&gt;"Oczekuje"),"",F99-TODAY())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=IF(OR(A100="",F100="",H100&lt;&gt;"Oczekuje"),"",F100-TODAY())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=IF(OR(A101="",F101="",H101&lt;&gt;"Oczekuje"),"",F101-TODAY())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=IF(OR(A102="",F102="",H102&lt;&gt;"Oczekuje"),"",F102-TODAY())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=IF(OR(A103="",F103="",H103&lt;&gt;"Oczekuje"),"",F103-TODAY())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=IF(OR(A104="",F104="",H104&lt;&gt;"Oczekuje"),"",F104-TODAY())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=IF(OR(A105="",F105="",H105&lt;&gt;"Oczekuje"),"",F105-TODAY())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=IF(OR(A106="",F106="",H106&lt;&gt;"Oczekuje"),"",F106-TODAY())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=IF(OR(A107="",F107="",H107&lt;&gt;"Oczekuje"),"",F107-TODAY())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=IF(OR(A108="",F108="",H108&lt;&gt;"Oczekuje"),"",F108-TODAY())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=IF(OR(A109="",F109="",H109&lt;&gt;"Oczekuje"),"",F109-TODAY())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=IF(OR(A110="",F110="",H110&lt;&gt;"Oczekuje"),"",F110-TODAY())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=IF(OR(A111="",F111="",H111&lt;&gt;"Oczekuje"),"",F111-TODAY())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=IF(OR(A112="",F112="",H112&lt;&gt;"Oczekuje"),"",F112-TODAY())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=IF(OR(A113="",F113="",H113&lt;&gt;"Oczekuje"),"",F113-TODAY())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=IF(OR(A114="",F114="",H114&lt;&gt;"Oczekuje"),"",F114-TODAY())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=IF(OR(A115="",F115="",H115&lt;&gt;"Oczekuje"),"",F115-TODAY())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=IF(OR(A116="",F116="",H116&lt;&gt;"Oczekuje"),"",F116-TODAY())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=IF(OR(A117="",F117="",H117&lt;&gt;"Oczekuje"),"",F117-TODAY())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=IF(OR(A118="",F118="",H118&lt;&gt;"Oczekuje"),"",F118-TODAY())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=IF(OR(A119="",F119="",H119&lt;&gt;"Oczekuje"),"",F119-TODAY())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=IF(OR(A120="",F120="",H120&lt;&gt;"Oczekuje"),"",F120-TODAY())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=IF(OR(A121="",F121="",H121&lt;&gt;"Oczekuje"),"",F121-TODAY())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=IF(OR(A122="",F122="",H122&lt;&gt;"Oczekuje"),"",F122-TODAY())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=IF(OR(A123="",F123="",H123&lt;&gt;"Oczekuje"),"",F123-TODAY())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=IF(OR(A124="",F124="",H124&lt;&gt;"Oczekuje"),"",F124-TODAY())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=IF(OR(A125="",F125="",H125&lt;&gt;"Oczekuje"),"",F125-TODAY())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=IF(OR(A126="",F126="",H126&lt;&gt;"Oczekuje"),"",F126-TODAY())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=IF(OR(A127="",F127="",H127&lt;&gt;"Oczekuje"),"",F127-TODAY())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=IF(OR(A128="",F128="",H128&lt;&gt;"Oczekuje"),"",F128-TODAY())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=IF(OR(A129="",F129="",H129&lt;&gt;"Oczekuje"),"",F129-TODAY())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=IF(OR(A130="",F130="",H130&lt;&gt;"Oczekuje"),"",F130-TODAY())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=IF(OR(A131="",F131="",H131&lt;&gt;"Oczekuje"),"",F131-TODAY())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=IF(OR(A132="",F132="",H132&lt;&gt;"Oczekuje"),"",F132-TODAY())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=IF(OR(A133="",F133="",H133&lt;&gt;"Oczekuje"),"",F133-TODAY())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=IF(OR(A134="",F134="",H134&lt;&gt;"Oczekuje"),"",F134-TODAY())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=IF(OR(A135="",F135="",H135&lt;&gt;"Oczekuje"),"",F135-TODAY())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=IF(OR(A136="",F136="",H136&lt;&gt;"Oczekuje"),"",F136-TODAY())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=IF(OR(A137="",F137="",H137&lt;&gt;"Oczekuje"),"",F137-TODAY())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=IF(OR(A138="",F138="",H138&lt;&gt;"Oczekuje"),"",F138-TODAY())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=IF(OR(A139="",F139="",H139&lt;&gt;"Oczekuje"),"",F139-TODAY())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=IF(OR(A140="",F140="",H140&lt;&gt;"Oczekuje"),"",F140-TODAY())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=IF(OR(A141="",F141="",H141&lt;&gt;"Oczekuje"),"",F141-TODAY())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=IF(OR(A142="",F142="",H142&lt;&gt;"Oczekuje"),"",F142-TODAY())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=IF(OR(A143="",F143="",H143&lt;&gt;"Oczekuje"),"",F143-TODAY())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=IF(OR(A144="",F144="",H144&lt;&gt;"Oczekuje"),"",F144-TODAY())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=IF(OR(A145="",F145="",H145&lt;&gt;"Oczekuje"),"",F145-TODAY())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=IF(OR(A146="",F146="",H146&lt;&gt;"Oczekuje"),"",F146-TODAY())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=IF(OR(A147="",F147="",H147&lt;&gt;"Oczekuje"),"",F147-TODAY())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=IF(OR(A148="",F148="",H148&lt;&gt;"Oczekuje"),"",F148-TODAY())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=IF(OR(A149="",F149="",H149&lt;&gt;"Oczekuje"),"",F149-TODAY())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=IF(OR(A150="",F150="",H150&lt;&gt;"Oczekuje"),"",F150-TODAY())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=IF(OR(A151="",F151="",H151&lt;&gt;"Oczekuje"),"",F151-TODAY())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=IF(OR(A152="",F152="",H152&lt;&gt;"Oczekuje"),"",F152-TODAY())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=IF(OR(A153="",F153="",H153&lt;&gt;"Oczekuje"),"",F153-TODAY())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=IF(OR(A154="",F154="",H154&lt;&gt;"Oczekuje"),"",F154-TODAY())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=IF(OR(A155="",F155="",H155&lt;&gt;"Oczekuje"),"",F155-TODAY())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=IF(OR(A156="",F156="",H156&lt;&gt;"Oczekuje"),"",F156-TODAY())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=IF(OR(A157="",F157="",H157&lt;&gt;"Oczekuje"),"",F157-TODAY())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=IF(OR(A158="",F158="",H158&lt;&gt;"Oczekuje"),"",F158-TODAY())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=IF(OR(A159="",F159="",H159&lt;&gt;"Oczekuje"),"",F159-TODAY())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=IF(OR(A160="",F160="",H160&lt;&gt;"Oczekuje"),"",F160-TODAY())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=IF(OR(A161="",F161="",H161&lt;&gt;"Oczekuje"),"",F161-TODAY())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=IF(OR(A162="",F162="",H162&lt;&gt;"Oczekuje"),"",F162-TODAY())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=IF(OR(A163="",F163="",H163&lt;&gt;"Oczekuje"),"",F163-TODAY())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=IF(OR(A164="",F164="",H164&lt;&gt;"Oczekuje"),"",F164-TODAY())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=IF(OR(A165="",F165="",H165&lt;&gt;"Oczekuje"),"",F165-TODAY())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=IF(OR(A166="",F166="",H166&lt;&gt;"Oczekuje"),"",F166-TODAY())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=IF(OR(A167="",F167="",H167&lt;&gt;"Oczekuje"),"",F167-TODAY())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=IF(OR(A168="",F168="",H168&lt;&gt;"Oczekuje"),"",F168-TODAY())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=IF(OR(A169="",F169="",H169&lt;&gt;"Oczekuje"),"",F169-TODAY())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=IF(OR(A170="",F170="",H170&lt;&gt;"Oczekuje"),"",F170-TODAY())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=IF(OR(A171="",F171="",H171&lt;&gt;"Oczekuje"),"",F171-TODAY())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=IF(OR(A172="",F172="",H172&lt;&gt;"Oczekuje"),"",F172-TODAY())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=IF(OR(A173="",F173="",H173&lt;&gt;"Oczekuje"),"",F173-TODAY())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=IF(OR(A174="",F174="",H174&lt;&gt;"Oczekuje"),"",F174-TODAY())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=IF(OR(A175="",F175="",H175&lt;&gt;"Oczekuje"),"",F175-TODAY())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=IF(OR(A176="",F176="",H176&lt;&gt;"Oczekuje"),"",F176-TODAY())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=IF(OR(A177="",F177="",H177&lt;&gt;"Oczekuje"),"",F177-TODAY())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=IF(OR(A178="",F178="",H178&lt;&gt;"Oczekuje"),"",F178-TODAY())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=IF(OR(A179="",F179="",H179&lt;&gt;"Oczekuje"),"",F179-TODAY())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=IF(OR(A180="",F180="",H180&lt;&gt;"Oczekuje"),"",F180-TODAY())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=IF(OR(A181="",F181="",H181&lt;&gt;"Oczekuje"),"",F181-TODAY())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=IF(OR(A182="",F182="",H182&lt;&gt;"Oczekuje"),"",F182-TODAY())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=IF(OR(A183="",F183="",H183&lt;&gt;"Oczekuje"),"",F183-TODAY())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=IF(OR(A184="",F184="",H184&lt;&gt;"Oczekuje"),"",F184-TODAY())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=IF(OR(A185="",F185="",H185&lt;&gt;"Oczekuje"),"",F185-TODAY())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=IF(OR(A186="",F186="",H186&lt;&gt;"Oczekuje"),"",F186-TODAY())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=IF(OR(A187="",F187="",H187&lt;&gt;"Oczekuje"),"",F187-TODAY())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=IF(OR(A188="",F188="",H188&lt;&gt;"Oczekuje"),"",F188-TODAY())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=IF(OR(A189="",F189="",H189&lt;&gt;"Oczekuje"),"",F189-TODAY())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=IF(OR(A190="",F190="",H190&lt;&gt;"Oczekuje"),"",F190-TODAY())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=IF(OR(A191="",F191="",H191&lt;&gt;"Oczekuje"),"",F191-TODAY())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=IF(OR(A192="",F192="",H192&lt;&gt;"Oczekuje"),"",F192-TODAY())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=IF(OR(A193="",F193="",H193&lt;&gt;"Oczekuje"),"",F193-TODAY())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=IF(OR(A194="",F194="",H194&lt;&gt;"Oczekuje"),"",F194-TODAY())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=IF(OR(A195="",F195="",H195&lt;&gt;"Oczekuje"),"",F195-TODAY())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=IF(OR(A196="",F196="",H196&lt;&gt;"Oczekuje"),"",F196-TODAY())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=IF(OR(A197="",F197="",H197&lt;&gt;"Oczekuje"),"",F197-TODAY())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=IF(OR(A198="",F198="",H198&lt;&gt;"Oczekuje"),"",F198-TODAY())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=IF(OR(A199="",F199="",H199&lt;&gt;"Oczekuje"),"",F199-TODAY())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=IF(OR(A200="",F200="",H200&lt;&gt;"Oczekuje"),"",F200-TODAY())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=IF(OR(A201="",F201="",H201&lt;&gt;"Oczekuje"),"",F201-TODAY())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=IF(OR(A202="",F202="",H202&lt;&gt;"Oczekuje"),"",F202-TODAY())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=IF(OR(A203="",F203="",H203&lt;&gt;"Oczekuje"),"",F203-TODAY())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=IF(OR(A204="",F204="",H204&lt;&gt;"Oczekuje"),"",F204-TODAY())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=IF(OR(A205="",F205="",H205&lt;&gt;"Oczekuje"),"",F205-TODAY())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=IF(OR(A206="",F206="",H206&lt;&gt;"Oczekuje"),"",F206-TODAY())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=IF(OR(A207="",F207="",H207&lt;&gt;"Oczekuje"),"",F207-TODAY())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=IF(OR(A208="",F208="",H208&lt;&gt;"Oczekuje"),"",F208-TODAY())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=IF(OR(A209="",F209="",H209&lt;&gt;"Oczekuje"),"",F209-TODAY())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=IF(OR(A210="",F210="",H210&lt;&gt;"Oczekuje"),"",F210-TODAY())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=IF(OR(A211="",F211="",H211&lt;&gt;"Oczekuje"),"",F211-TODAY())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=IF(OR(A212="",F212="",H212&lt;&gt;"Oczekuje"),"",F212-TODAY())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=IF(OR(A213="",F213="",H213&lt;&gt;"Oczekuje"),"",F213-TODAY())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=IF(OR(A214="",F214="",H214&lt;&gt;"Oczekuje"),"",F214-TODAY())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=IF(OR(A215="",F215="",H215&lt;&gt;"Oczekuje"),"",F215-TODAY())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=IF(OR(A216="",F216="",H216&lt;&gt;"Oczekuje"),"",F216-TODAY())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=IF(OR(A217="",F217="",H217&lt;&gt;"Oczekuje"),"",F217-TODAY())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=IF(OR(A218="",F218="",H218&lt;&gt;"Oczekuje"),"",F218-TODAY())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=IF(OR(A219="",F219="",H219&lt;&gt;"Oczekuje"),"",F219-TODAY())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=IF(OR(A220="",F220="",H220&lt;&gt;"Oczekuje"),"",F220-TODAY())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=IF(OR(A221="",F221="",H221&lt;&gt;"Oczekuje"),"",F221-TODAY())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=IF(OR(A222="",F222="",H222&lt;&gt;"Oczekuje"),"",F222-TODAY())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=IF(OR(A223="",F223="",H223&lt;&gt;"Oczekuje"),"",F223-TODAY())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=IF(OR(A224="",F224="",H224&lt;&gt;"Oczekuje"),"",F224-TODAY())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=IF(OR(A225="",F225="",H225&lt;&gt;"Oczekuje"),"",F225-TODAY())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=IF(OR(A226="",F226="",H226&lt;&gt;"Oczekuje"),"",F226-TODAY())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=IF(OR(A227="",F227="",H227&lt;&gt;"Oczekuje"),"",F227-TODAY())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=IF(OR(A228="",F228="",H228&lt;&gt;"Oczekuje"),"",F228-TODAY())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=IF(OR(A229="",F229="",H229&lt;&gt;"Oczekuje"),"",F229-TODAY())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=IF(OR(A230="",F230="",H230&lt;&gt;"Oczekuje"),"",F230-TODAY())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=IF(OR(A231="",F231="",H231&lt;&gt;"Oczekuje"),"",F231-TODAY())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=IF(OR(A232="",F232="",H232&lt;&gt;"Oczekuje"),"",F232-TODAY())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=IF(OR(A233="",F233="",H233&lt;&gt;"Oczekuje"),"",F233-TODAY())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=IF(OR(A234="",F234="",H234&lt;&gt;"Oczekuje"),"",F234-TODAY())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=IF(OR(A235="",F235="",H235&lt;&gt;"Oczekuje"),"",F235-TODAY())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=IF(OR(A236="",F236="",H236&lt;&gt;"Oczekuje"),"",F236-TODAY())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=IF(OR(A237="",F237="",H237&lt;&gt;"Oczekuje"),"",F237-TODAY())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=IF(OR(A238="",F238="",H238&lt;&gt;"Oczekuje"),"",F238-TODAY())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=IF(OR(A239="",F239="",H239&lt;&gt;"Oczekuje"),"",F239-TODAY())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=IF(OR(A240="",F240="",H240&lt;&gt;"Oczekuje"),"",F240-TODAY())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=IF(OR(A241="",F241="",H241&lt;&gt;"Oczekuje"),"",F241-TODAY())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=IF(OR(A242="",F242="",H242&lt;&gt;"Oczekuje"),"",F242-TODAY())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=IF(OR(A243="",F243="",H243&lt;&gt;"Oczekuje"),"",F243-TODAY())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=IF(OR(A244="",F244="",H244&lt;&gt;"Oczekuje"),"",F244-TODAY())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=IF(OR(A245="",F245="",H245&lt;&gt;"Oczekuje"),"",F245-TODAY())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=IF(OR(A246="",F246="",H246&lt;&gt;"Oczekuje"),"",F246-TODAY())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=IF(OR(A247="",F247="",H247&lt;&gt;"Oczekuje"),"",F247-TODAY())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=IF(OR(A248="",F248="",H248&lt;&gt;"Oczekuje"),"",F248-TODAY())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=IF(OR(A249="",F249="",H249&lt;&gt;"Oczekuje"),"",F249-TODAY())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=IF(OR(A250="",F250="",H250&lt;&gt;"Oczekuje"),"",F250-TODAY())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=IF(OR(A251="",F251="",H251&lt;&gt;"Oczekuje"),"",F251-TODAY())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=IF(OR(A252="",F252="",H252&lt;&gt;"Oczekuje"),"",F252-TODAY())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=IF(OR(A253="",F253="",H253&lt;&gt;"Oczekuje"),"",F253-TODAY())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=IF(OR(A254="",F254="",H254&lt;&gt;"Oczekuje"),"",F254-TODAY())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=IF(OR(A255="",F255="",H255&lt;&gt;"Oczekuje"),"",F255-TODAY())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=IF(OR(A256="",F256="",H256&lt;&gt;"Oczekuje"),"",F256-TODAY())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=IF(OR(A257="",F257="",H257&lt;&gt;"Oczekuje"),"",F257-TODAY())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=IF(OR(A258="",F258="",H258&lt;&gt;"Oczekuje"),"",F258-TODAY())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=IF(OR(A259="",F259="",H259&lt;&gt;"Oczekuje"),"",F259-TODAY())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=IF(OR(A260="",F260="",H260&lt;&gt;"Oczekuje"),"",F260-TODAY())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=IF(OR(A261="",F261="",H261&lt;&gt;"Oczekuje"),"",F261-TODAY())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=IF(OR(A262="",F262="",H262&lt;&gt;"Oczekuje"),"",F262-TODAY())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=IF(OR(A263="",F263="",H263&lt;&gt;"Oczekuje"),"",F263-TODAY())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=IF(OR(A264="",F264="",H264&lt;&gt;"Oczekuje"),"",F264-TODAY())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=IF(OR(A265="",F265="",H265&lt;&gt;"Oczekuje"),"",F265-TODAY())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=IF(OR(A266="",F266="",H266&lt;&gt;"Oczekuje"),"",F266-TODAY())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=IF(OR(A267="",F267="",H267&lt;&gt;"Oczekuje"),"",F267-TODAY())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=IF(OR(A268="",F268="",H268&lt;&gt;"Oczekuje"),"",F268-TODAY())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=IF(OR(A269="",F269="",H269&lt;&gt;"Oczekuje"),"",F269-TODAY())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=IF(OR(A270="",F270="",H270&lt;&gt;"Oczekuje"),"",F270-TODAY())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=IF(OR(A271="",F271="",H271&lt;&gt;"Oczekuje"),"",F271-TODAY())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=IF(OR(A272="",F272="",H272&lt;&gt;"Oczekuje"),"",F272-TODAY())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=IF(OR(A273="",F273="",H273&lt;&gt;"Oczekuje"),"",F273-TODAY())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=IF(OR(A274="",F274="",H274&lt;&gt;"Oczekuje"),"",F274-TODAY())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=IF(OR(A275="",F275="",H275&lt;&gt;"Oczekuje"),"",F275-TODAY())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=IF(OR(A276="",F276="",H276&lt;&gt;"Oczekuje"),"",F276-TODAY())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=IF(OR(A277="",F277="",H277&lt;&gt;"Oczekuje"),"",F277-TODAY())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=IF(OR(A278="",F278="",H278&lt;&gt;"Oczekuje"),"",F278-TODAY())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=IF(OR(A279="",F279="",H279&lt;&gt;"Oczekuje"),"",F279-TODAY())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=IF(OR(A280="",F280="",H280&lt;&gt;"Oczekuje"),"",F280-TODAY())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=IF(OR(A281="",F281="",H281&lt;&gt;"Oczekuje"),"",F281-TODAY())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=IF(OR(A282="",F282="",H282&lt;&gt;"Oczekuje"),"",F282-TODAY())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=IF(OR(A283="",F283="",H283&lt;&gt;"Oczekuje"),"",F283-TODAY())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=IF(OR(A284="",F284="",H284&lt;&gt;"Oczekuje"),"",F284-TODAY())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=IF(OR(A285="",F285="",H285&lt;&gt;"Oczekuje"),"",F285-TODAY())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=IF(OR(A286="",F286="",H286&lt;&gt;"Oczekuje"),"",F286-TODAY())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=IF(OR(A287="",F287="",H287&lt;&gt;"Oczekuje"),"",F287-TODAY())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=IF(OR(A288="",F288="",H288&lt;&gt;"Oczekuje"),"",F288-TODAY())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=IF(OR(A289="",F289="",H289&lt;&gt;"Oczekuje"),"",F289-TODAY())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=IF(OR(A290="",F290="",H290&lt;&gt;"Oczekuje"),"",F290-TODAY())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=IF(OR(A291="",F291="",H291&lt;&gt;"Oczekuje"),"",F291-TODAY())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=IF(OR(A292="",F292="",H292&lt;&gt;"Oczekuje"),"",F292-TODAY())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=IF(OR(A293="",F293="",H293&lt;&gt;"Oczekuje"),"",F293-TODAY())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=IF(OR(A294="",F294="",H294&lt;&gt;"Oczekuje"),"",F294-TODAY())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=IF(OR(A295="",F295="",H295&lt;&gt;"Oczekuje"),"",F295-TODAY())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=IF(OR(A296="",F296="",H296&lt;&gt;"Oczekuje"),"",F296-TODAY())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=IF(OR(A297="",F297="",H297&lt;&gt;"Oczekuje"),"",F297-TODAY())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=IF(OR(A298="",F298="",H298&lt;&gt;"Oczekuje"),"",F298-TODAY())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=IF(OR(A299="",F299="",H299&lt;&gt;"Oczekuje"),"",F299-TODAY())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=IF(OR(A300="",F300="",H300&lt;&gt;"Oczekuje"),"",F300-TODAY())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"Przyjęta"</formula>
    </cfRule>
  </conditionalFormatting>
  <conditionalFormatting sqref="H2:H300">
    <cfRule type="cellIs" dxfId="1" priority="1" operator="equal">
      <formula>"Odrzucona"</formula>
    </cfRule>
  </conditionalFormatting>
  <conditionalFormatting sqref="H2:H300">
    <cfRule type="cellIs" dxfId="2" priority="1" operator="equal">
      <formula>"Wygasła"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Nieprawidłowa wartość" error="Wybierz opcję z listy." sqref="H10:H300">
      <formula1>"Oczekuje,Przyjęta,Odrzucona,Wygasła"</formula1>
    </dataValidation>
    <dataValidation type="list" allowBlank="1" showErrorMessage="1" errorTitle="Nieprawidłowa wartość" error="Wybierz opcję z listy." sqref="H2:H300">
      <formula1>"Oczekuje,Przyjęta,Odrzucona,Wygasła"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COUNTA('Dane'!A2:A300)</f>
      </c>
      <c r="E6" s="47" t="s">
        <v>84</v>
      </c>
    </row>
    <row r="7" ht="30" customHeight="1" spans="2:5" x14ac:dyDescent="0.25">
      <c r="B7" s="45" t="s">
        <v>85</v>
      </c>
      <c r="C7" s="46">
        <f>COUNTIF('Dane'!H2:H300,"Oczekuje")</f>
      </c>
      <c r="E7" s="47" t="s">
        <v>86</v>
      </c>
    </row>
    <row r="8" ht="30" customHeight="1" spans="2:5" x14ac:dyDescent="0.25">
      <c r="B8" s="45" t="s">
        <v>87</v>
      </c>
      <c r="C8" s="48">
        <f>SUMIF('Dane'!H2:H300,"Oczekuje",'Dane'!E2:E300)</f>
      </c>
      <c r="E8" s="47" t="s">
        <v>88</v>
      </c>
    </row>
    <row r="9" ht="30" customHeight="1" spans="2:5" x14ac:dyDescent="0.25">
      <c r="B9" s="45" t="s">
        <v>89</v>
      </c>
      <c r="C9" s="46">
        <f>COUNTIF('Dane'!H2:H300,"Przyjęta")</f>
      </c>
      <c r="E9" s="47" t="s">
        <v>90</v>
      </c>
    </row>
    <row r="10" ht="30" customHeight="1" spans="2:5" x14ac:dyDescent="0.25">
      <c r="B10" s="45" t="s">
        <v>91</v>
      </c>
      <c r="C10" s="48">
        <f>SUMIF('Dane'!H2:H300,"Przyjęta",'Dane'!E2:E300)</f>
      </c>
      <c r="E10" s="47" t="s">
        <v>92</v>
      </c>
    </row>
    <row r="11" spans="2:3" x14ac:dyDescent="0.25">
      <c r="B11" s="45" t="s">
        <v>93</v>
      </c>
      <c r="C11" s="46">
        <f>COUNTIF('Dane'!H2:H300,"Odrzucona")</f>
      </c>
    </row>
    <row r="12" ht="24" customHeight="1" spans="2:5" x14ac:dyDescent="0.25">
      <c r="B12" s="45" t="s">
        <v>94</v>
      </c>
      <c r="C12" s="48">
        <f>SUMIF('Dane'!H2:H300,"Odrzucona",'Dane'!E2:E300)</f>
      </c>
      <c r="E12" s="49" t="s">
        <v>95</v>
      </c>
    </row>
    <row r="13" spans="2:3" x14ac:dyDescent="0.25">
      <c r="B13" s="45" t="s">
        <v>96</v>
      </c>
      <c r="C13" s="46">
        <f>COUNTIF('Dane'!H2:H300,"Wygasła")</f>
      </c>
    </row>
    <row r="14" spans="2:3" x14ac:dyDescent="0.25">
      <c r="B14" s="45" t="s">
        <v>97</v>
      </c>
      <c r="C14" s="48">
        <f>SUMIF('Dane'!H2:H300,"Wygasła",'Dane'!E2:E300)</f>
      </c>
    </row>
    <row r="15" spans="2:3" x14ac:dyDescent="0.25">
      <c r="B15" s="45" t="s">
        <v>98</v>
      </c>
      <c r="C15" s="46">
        <f>COUNTIFS('Dane'!H2:H300,"Oczekuje",'Dane'!F2:F300,"&lt;"&amp;TODAY())</f>
      </c>
    </row>
    <row r="16" spans="2:3" x14ac:dyDescent="0.25">
      <c r="B16" s="45" t="s">
        <v>99</v>
      </c>
      <c r="C16" s="50">
        <f>IFERROR(COUNTIF('Dane'!H2:H300,"Przyjęta")/(COUNTIF('Dane'!H2:H300,"Przyjęta")+COUNTIF('Dane'!H2:H300,"Odrzucona")+COUNTIF('Dane'!H2:H300,"Wygasła")),0)</f>
      </c>
    </row>
    <row r="17" spans="2:3" x14ac:dyDescent="0.25">
      <c r="B17" s="45" t="s">
        <v>100</v>
      </c>
      <c r="C17" s="50">
        <f>IFERROR(SUMIF('Dane'!H2:H300,"Przyjęta",'Dane'!E2:E300)/(SUMIF('Dane'!H2:H300,"Przyjęta",'Dane'!E2:E300)+SUMIF('Dane'!H2:H300,"Odrzucona",'Dane'!E2:E300)+SUMIF('Dane'!H2:H300,"Wygasła",'Dane'!E2:E300)),0)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Oferta cenowa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