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Pagamento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'Recibo de Pagamento'!$B1:$F41</definedName>
  </definedNames>
  <calcPr calcId="171027" fullCalcOnLoad="1"/>
</workbook>
</file>

<file path=xl/sharedStrings.xml><?xml version="1.0" encoding="utf-8"?>
<sst xmlns="http://schemas.openxmlformats.org/spreadsheetml/2006/main" count="124" uniqueCount="76">
  <si>
    <t>NOME DA EMPRESA</t>
  </si>
  <si>
    <t>RECIBO DE PAGAMENTO</t>
  </si>
  <si>
    <t>Endereço · Telefone</t>
  </si>
  <si>
    <t>Série / Nº de Ordem</t>
  </si>
  <si>
    <t>T-0057</t>
  </si>
  <si>
    <t>VIA DA EMPRESA — colher assinatura e guardar</t>
  </si>
  <si>
    <t>Data</t>
  </si>
  <si>
    <t>Quem recebe o dinheiro (pessoa / empresa)</t>
  </si>
  <si>
    <t>Ali Yıldız — 0544 000 00 00</t>
  </si>
  <si>
    <t>Nº do documento de identidade / fiscal</t>
  </si>
  <si>
    <t>Valor (em números)</t>
  </si>
  <si>
    <t>Forma de pagamento</t>
  </si>
  <si>
    <t>Dinheiro</t>
  </si>
  <si>
    <t>Valor (por extenso)</t>
  </si>
  <si>
    <t>Somente mil e oitocentas liras turcas</t>
  </si>
  <si>
    <t>Motivo do pagamento</t>
  </si>
  <si>
    <t>Mão de obra para descarregar o depósito — 2 diárias</t>
  </si>
  <si>
    <t>Tipo de despesa</t>
  </si>
  <si>
    <t>Diária / mão de obra</t>
  </si>
  <si>
    <t>Dados do cheque / promissória</t>
  </si>
  <si>
    <t>Recebi integralmente o valor acima, na forma de pagamento indicada e referente ao descrito na descrição.</t>
  </si>
  <si>
    <t>QUEM RECEBE — Nome / Assinatura</t>
  </si>
  <si>
    <t>PAGADOR — Nome / Assinatura / Carimbo</t>
  </si>
  <si>
    <t>✂ - - - - - - - - - - - - - - - - - - - - - - - - - - - - - - - - - - - - - - - - - - - - - - - - - - - - - - - - - - - -</t>
  </si>
  <si>
    <t>VIA DE QUEM RECEBE — preenchida automaticamente a partir da via superior</t>
  </si>
  <si>
    <t>Lance despesas e pagamentos a fornecedores pelo celular e o relatório de caixa sai sozinho — Ofisx →</t>
  </si>
  <si>
    <t>Modelo gratuito · stokexcel.com — preencha apenas as células azul-claras da via superior. Este recibo não substitui nota fiscal ou nota de despesa (gider pusulası, comprovante turco de despesa).</t>
  </si>
  <si>
    <t>Quem Recebe</t>
  </si>
  <si>
    <t>Motivo do Pagamento</t>
  </si>
  <si>
    <t>Tipo de Despesa</t>
  </si>
  <si>
    <t>Forma de Pagamento</t>
  </si>
  <si>
    <t>Valor</t>
  </si>
  <si>
    <t>Status</t>
  </si>
  <si>
    <t>Pagador</t>
  </si>
  <si>
    <t>T-0053</t>
  </si>
  <si>
    <t>Mehmet Aras</t>
  </si>
  <si>
    <t>Adiantamento a funcionário de setembro</t>
  </si>
  <si>
    <t>Adiantamento</t>
  </si>
  <si>
    <t>Válido</t>
  </si>
  <si>
    <t>Selin</t>
  </si>
  <si>
    <t>T-0054</t>
  </si>
  <si>
    <t>Kara Transportes</t>
  </si>
  <si>
    <t>Transporte urbano, 2 viagens</t>
  </si>
  <si>
    <t>Frete / envio</t>
  </si>
  <si>
    <t>T-0055</t>
  </si>
  <si>
    <t>Aydın Toptan</t>
  </si>
  <si>
    <t>Referente às compras de agosto</t>
  </si>
  <si>
    <t>Pagamento a fornecedor</t>
  </si>
  <si>
    <t>Cheque</t>
  </si>
  <si>
    <t>Murat</t>
  </si>
  <si>
    <t>T-0056</t>
  </si>
  <si>
    <t>Ayten Kaya</t>
  </si>
  <si>
    <t>Valor de produto devolvido</t>
  </si>
  <si>
    <t>Devolução de cliente</t>
  </si>
  <si>
    <t>Cancelado</t>
  </si>
  <si>
    <t>Ali Yıldız</t>
  </si>
  <si>
    <t>Recibo de Pagamento</t>
  </si>
  <si>
    <t>Modelo gratuito em Excel · stokexcel.com</t>
  </si>
  <si>
    <t>RESUMO</t>
  </si>
  <si>
    <t>COMO USAR?</t>
  </si>
  <si>
    <t>Recibos emitidos</t>
  </si>
  <si>
    <t>1. Escreva o nome, endereço e telefone da sua empresa no topo da aba "Recibo de Pagamento".</t>
  </si>
  <si>
    <t>Recibos cancelados</t>
  </si>
  <si>
    <t>2. A cada pagamento, dê o número seguinte ao anterior; preencha data, quem recebe, valor (em números e por extenso), forma de pagamento, motivo do pagamento e tipo de despesa.</t>
  </si>
  <si>
    <t>Total pago (válidos)</t>
  </si>
  <si>
    <t>3. Se pagou com cheque ou promissória, escreva banco, nº de série e vencimento na linha "Dados do cheque / promissória". A via inferior é preenchida por fórmula a partir da superior.</t>
  </si>
  <si>
    <t>Pago em dinheiro</t>
  </si>
  <si>
    <t>4. Imprima a página, colha a assinatura de quem recebe na via SUPERIOR e guarde-a; entregue a via inferior a essa pessoa. Adicione o recibo como uma linha nesta aba "Dados".</t>
  </si>
  <si>
    <t>5. Não apague um recibo errado: escolha "Cancelado" na coluna Status e emita um novo; a aba Resumo mostra o total por tipo de despesa.</t>
  </si>
  <si>
    <t>Quando o Excel não basta: com a Ofisx na nuvem, pelo celular, automático →</t>
  </si>
  <si>
    <t>Aluguel</t>
  </si>
  <si>
    <t>Outra despesa</t>
  </si>
  <si>
    <t>Transferência bancária</t>
  </si>
  <si>
    <t>Cartão de crédito</t>
  </si>
  <si>
    <t>Nota Promissória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</si>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</sst>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Valor inválido" error="Selecione uma opção da lista." sqref="C11">
      <formula1>"Pagamento a fornecedor,Diária / mão de obra,Adiantamento,Aluguel,Frete / envio,Devolução de cliente,Outra despesa"</formula1>
    </dataValidation>
    <dataValidation type="list" allowBlank="1" showErrorMessage="1" errorTitle="Valor inválido" error="Selecione uma opção da lista." sqref="E8">
      <formula1>"Dinheiro,Transferência bancária,Cartão de crédito,Cheque,Nota Promissória,Outro"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30</v>
      </c>
      <c r="G1" s="22" t="s">
        <v>31</v>
      </c>
      <c r="H1" s="22" t="s">
        <v>32</v>
      </c>
      <c r="I1" s="22" t="s">
        <v>33</v>
      </c>
    </row>
    <row r="2" spans="1:9" x14ac:dyDescent="0.25">
      <c r="A2" s="23">
        <v>46268</v>
      </c>
      <c r="B2" s="24" t="s">
        <v>34</v>
      </c>
      <c r="C2" s="25" t="s">
        <v>35</v>
      </c>
      <c r="D2" s="25" t="s">
        <v>36</v>
      </c>
      <c r="E2" s="25" t="s">
        <v>37</v>
      </c>
      <c r="F2" s="25" t="s">
        <v>12</v>
      </c>
      <c r="G2" s="26">
        <v>3000</v>
      </c>
      <c r="H2" s="24" t="s">
        <v>38</v>
      </c>
      <c r="I2" s="25" t="s">
        <v>39</v>
      </c>
    </row>
    <row r="3" spans="1:9" x14ac:dyDescent="0.25">
      <c r="A3" s="27">
        <v>46274</v>
      </c>
      <c r="B3" s="28" t="s">
        <v>40</v>
      </c>
      <c r="C3" s="29" t="s">
        <v>41</v>
      </c>
      <c r="D3" s="29" t="s">
        <v>42</v>
      </c>
      <c r="E3" s="29" t="s">
        <v>43</v>
      </c>
      <c r="F3" s="29" t="s">
        <v>12</v>
      </c>
      <c r="G3" s="30">
        <v>1200</v>
      </c>
      <c r="H3" s="28" t="s">
        <v>38</v>
      </c>
      <c r="I3" s="29" t="s">
        <v>39</v>
      </c>
    </row>
    <row r="4" spans="1:9" x14ac:dyDescent="0.25">
      <c r="A4" s="23">
        <v>46280</v>
      </c>
      <c r="B4" s="24" t="s">
        <v>44</v>
      </c>
      <c r="C4" s="25" t="s">
        <v>45</v>
      </c>
      <c r="D4" s="25" t="s">
        <v>46</v>
      </c>
      <c r="E4" s="25" t="s">
        <v>47</v>
      </c>
      <c r="F4" s="25" t="s">
        <v>48</v>
      </c>
      <c r="G4" s="26">
        <v>25000</v>
      </c>
      <c r="H4" s="24" t="s">
        <v>38</v>
      </c>
      <c r="I4" s="25" t="s">
        <v>49</v>
      </c>
    </row>
    <row r="5" spans="1:9" x14ac:dyDescent="0.25">
      <c r="A5" s="27">
        <v>46285</v>
      </c>
      <c r="B5" s="28" t="s">
        <v>50</v>
      </c>
      <c r="C5" s="29" t="s">
        <v>51</v>
      </c>
      <c r="D5" s="29" t="s">
        <v>52</v>
      </c>
      <c r="E5" s="29" t="s">
        <v>53</v>
      </c>
      <c r="F5" s="29" t="s">
        <v>12</v>
      </c>
      <c r="G5" s="30">
        <v>450</v>
      </c>
      <c r="H5" s="28" t="s">
        <v>54</v>
      </c>
      <c r="I5" s="29" t="s">
        <v>49</v>
      </c>
    </row>
    <row r="6" spans="1:9" x14ac:dyDescent="0.25">
      <c r="A6" s="23">
        <v>46291</v>
      </c>
      <c r="B6" s="24" t="s">
        <v>4</v>
      </c>
      <c r="C6" s="25" t="s">
        <v>55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38</v>
      </c>
      <c r="I6" s="25" t="s">
        <v>39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"Cancelado"</formula>
    </cfRule>
  </conditionalFormatting>
  <dataValidations count="6">
    <dataValidation type="list" allowBlank="1" showErrorMessage="1" errorTitle="Valor inválido" error="Selecione uma opção da lista." sqref="E10:E300">
      <formula1>"Pagamento a fornecedor,Diária / mão de obra,Adiantamento,Aluguel,Frete / envio,Devolução de cliente,Outra despesa"</formula1>
    </dataValidation>
    <dataValidation type="list" allowBlank="1" showErrorMessage="1" errorTitle="Valor inválido" error="Selecione uma opção da lista." sqref="E2:E300">
      <formula1>"Pagamento a fornecedor,Diária / mão de obra,Adiantamento,Aluguel,Frete / envio,Devolução de cliente,Outra despesa"</formula1>
    </dataValidation>
    <dataValidation type="list" allowBlank="1" showErrorMessage="1" errorTitle="Valor inválido" error="Selecione uma opção da lista." sqref="F10:F300">
      <formula1>"Dinheiro,Transferência bancária,Cartão de crédito,Cheque,Nota Promissória,Outro"</formula1>
    </dataValidation>
    <dataValidation type="list" allowBlank="1" showErrorMessage="1" errorTitle="Valor inválido" error="Selecione uma opção da lista." sqref="F2:F300">
      <formula1>"Dinheiro,Transferência bancária,Cartão de crédito,Cheque,Nota Promissória,Outro"</formula1>
    </dataValidation>
    <dataValidation type="list" allowBlank="1" showErrorMessage="1" errorTitle="Valor inválido" error="Selecione uma opção da lista." sqref="H10:H300">
      <formula1>"Válido,Cancelado"</formula1>
    </dataValidation>
    <dataValidation type="list" allowBlank="1" showErrorMessage="1" errorTitle="Valor inválido" error="Selecione uma opção da lista." sqref="H2:H300">
      <formula1>"Válido,Cancelado"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56</v>
      </c>
    </row>
    <row r="3" spans="2:2" x14ac:dyDescent="0.25">
      <c r="B3" s="32" t="s">
        <v>57</v>
      </c>
    </row>
    <row r="5" spans="2:5" x14ac:dyDescent="0.25">
      <c r="B5" s="33" t="s">
        <v>58</v>
      </c>
      <c r="C5" s="34"/>
      <c r="E5" s="35" t="s">
        <v>59</v>
      </c>
    </row>
    <row r="6" ht="30" customHeight="1" spans="2:5" x14ac:dyDescent="0.25">
      <c r="B6" s="36" t="s">
        <v>60</v>
      </c>
      <c r="C6" s="37">
        <f>COUNTA('Dados'!B2:B300)</f>
      </c>
      <c r="E6" s="38" t="s">
        <v>61</v>
      </c>
    </row>
    <row r="7" ht="30" customHeight="1" spans="2:5" x14ac:dyDescent="0.25">
      <c r="B7" s="36" t="s">
        <v>62</v>
      </c>
      <c r="C7" s="37">
        <f>COUNTIF('Dados'!H2:H300,"Cancelado")</f>
      </c>
      <c r="E7" s="38" t="s">
        <v>63</v>
      </c>
    </row>
    <row r="8" ht="30" customHeight="1" spans="2:5" x14ac:dyDescent="0.25">
      <c r="B8" s="36" t="s">
        <v>64</v>
      </c>
      <c r="C8" s="39">
        <f>SUMIF('Dados'!H2:H300,"Válido",'Dados'!G2:G300)</f>
      </c>
      <c r="E8" s="38" t="s">
        <v>65</v>
      </c>
    </row>
    <row r="9" ht="30" customHeight="1" spans="2:5" x14ac:dyDescent="0.25">
      <c r="B9" s="36" t="s">
        <v>66</v>
      </c>
      <c r="C9" s="39">
        <f>SUMIFS('Dados'!G2:G300,'Dados'!H2:H300,"Válido",'Dados'!F2:F300,"Dinheiro")</f>
      </c>
      <c r="E9" s="38" t="s">
        <v>67</v>
      </c>
    </row>
    <row r="10" ht="30" customHeight="1" spans="2:5" x14ac:dyDescent="0.25">
      <c r="B10" s="36" t="s">
        <v>47</v>
      </c>
      <c r="C10" s="39">
        <f>SUMIFS('Dados'!G2:G300,'Dados'!H2:H300,"Válido",'Dados'!E2:E300,"Pagamento a fornecedor")</f>
      </c>
      <c r="E10" s="38" t="s">
        <v>68</v>
      </c>
    </row>
    <row r="11" spans="2:3" x14ac:dyDescent="0.25">
      <c r="B11" s="36" t="s">
        <v>18</v>
      </c>
      <c r="C11" s="39">
        <f>SUMIFS('Dados'!G2:G300,'Dados'!H2:H300,"Válido",'Dados'!E2:E300,"Diária / mão de obra")</f>
      </c>
    </row>
    <row r="12" ht="24" customHeight="1" spans="2:5" x14ac:dyDescent="0.25">
      <c r="B12" s="36" t="s">
        <v>37</v>
      </c>
      <c r="C12" s="39">
        <f>SUMIFS('Dados'!G2:G300,'Dados'!H2:H300,"Válido",'Dados'!E2:E300,"Adiantamento")</f>
      </c>
      <c r="E12" s="40" t="s">
        <v>69</v>
      </c>
    </row>
    <row r="13" spans="2:3" x14ac:dyDescent="0.25">
      <c r="B13" s="36" t="s">
        <v>70</v>
      </c>
      <c r="C13" s="39">
        <f>SUMIFS('Dados'!G2:G300,'Dados'!H2:H300,"Válido",'Dados'!E2:E300,"Aluguel")</f>
      </c>
    </row>
    <row r="14" spans="2:3" x14ac:dyDescent="0.25">
      <c r="B14" s="36" t="s">
        <v>43</v>
      </c>
      <c r="C14" s="39">
        <f>SUMIFS('Dados'!G2:G300,'Dados'!H2:H300,"Válido",'Dados'!E2:E300,"Frete / envio")</f>
      </c>
    </row>
    <row r="15" spans="2:3" x14ac:dyDescent="0.25">
      <c r="B15" s="36" t="s">
        <v>53</v>
      </c>
      <c r="C15" s="39">
        <f>SUMIFS('Dados'!G2:G300,'Dados'!H2:H300,"Válido",'Dados'!E2:E300,"Devolução de cliente")</f>
      </c>
    </row>
    <row r="16" spans="2:3" x14ac:dyDescent="0.25">
      <c r="B16" s="36" t="s">
        <v>71</v>
      </c>
      <c r="C16" s="39">
        <f>SUMIFS('Dados'!G2:G300,'Dados'!H2:H300,"Válido",'Dados'!E2:E300,"Outra despesa")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30</v>
      </c>
      <c r="C1" s="41" t="s">
        <v>32</v>
      </c>
    </row>
    <row r="2" spans="1:3" x14ac:dyDescent="0.25">
      <c r="A2" t="s">
        <v>47</v>
      </c>
      <c r="B2" t="s">
        <v>12</v>
      </c>
      <c r="C2" t="s">
        <v>38</v>
      </c>
    </row>
    <row r="3" spans="1:3" x14ac:dyDescent="0.25">
      <c r="A3" t="s">
        <v>18</v>
      </c>
      <c r="B3" t="s">
        <v>72</v>
      </c>
      <c r="C3" t="s">
        <v>54</v>
      </c>
    </row>
    <row r="4" spans="1:2" x14ac:dyDescent="0.25">
      <c r="A4" t="s">
        <v>37</v>
      </c>
      <c r="B4" t="s">
        <v>73</v>
      </c>
    </row>
    <row r="5" spans="1:2" x14ac:dyDescent="0.25">
      <c r="A5" t="s">
        <v>70</v>
      </c>
      <c r="B5" t="s">
        <v>48</v>
      </c>
    </row>
    <row r="6" spans="1:2" x14ac:dyDescent="0.25">
      <c r="A6" t="s">
        <v>43</v>
      </c>
      <c r="B6" t="s">
        <v>74</v>
      </c>
    </row>
    <row r="7" spans="1:2" x14ac:dyDescent="0.25">
      <c r="A7" t="s">
        <v>53</v>
      </c>
      <c r="B7" t="s">
        <v>75</v>
      </c>
    </row>
    <row r="8" spans="1:1" x14ac:dyDescent="0.25">
      <c r="A8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Recibo de Pagamento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