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n intrare-ieșire" state="visible" r:id="rId4"/>
    <sheet sheetId="2" name="Date" state="visible" r:id="rId5"/>
    <sheet sheetId="3" name="Sumar" state="visible" r:id="rId6"/>
    <sheet sheetId="4" name="Liste" state="visible" r:id="rId7"/>
  </sheets>
  <definedNames>
    <definedName name="_xlnm.Print_Area" localSheetId="0">'Bon intrare-ieșire'!$B1:$I39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<sst xmlns="http://schemas.openxmlformats.org/spreadsheetml/2006/main" count="209" uniqueCount="101">
  <si>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DENUMIRE FIRMĂ</t>
  </si>
  <si>
    <t>BON DE INTRARE / IEȘIRE DIN DEPOZIT</t>
  </si>
  <si>
    <t>Denumire / adresă depozit</t>
  </si>
  <si>
    <t>Nr. bon</t>
  </si>
  <si>
    <t>DF-2026-0146</t>
  </si>
  <si>
    <t>Telefon</t>
  </si>
  <si>
    <t>Data</t>
  </si>
  <si>
    <t>Gestionar depozit</t>
  </si>
  <si>
    <t>Tip bon</t>
  </si>
  <si>
    <t>Intrare</t>
  </si>
  <si>
    <t>Nr. document (aviz / factură)</t>
  </si>
  <si>
    <t>A-103015</t>
  </si>
  <si>
    <t>INFORMAȚII DESPRE MIȘCARE</t>
  </si>
  <si>
    <t>Motivul mișcării</t>
  </si>
  <si>
    <t>Intrare din achiziție</t>
  </si>
  <si>
    <t>Contraparte</t>
  </si>
  <si>
    <t>Aydın Fierărie En-gros (furnizor)</t>
  </si>
  <si>
    <t>Descriere</t>
  </si>
  <si>
    <t>Comanda din septembrie, a 2-a livrare — nimic lipsă</t>
  </si>
  <si>
    <t>Cod stoc</t>
  </si>
  <si>
    <t>Denumire produs</t>
  </si>
  <si>
    <t>UM</t>
  </si>
  <si>
    <t>Cantitate</t>
  </si>
  <si>
    <t>Cost unitar</t>
  </si>
  <si>
    <t>Valoare</t>
  </si>
  <si>
    <t>Raft / Notă</t>
  </si>
  <si>
    <t>HRD-0112</t>
  </si>
  <si>
    <t>Șurub 4×40 (cutie de 200)</t>
  </si>
  <si>
    <t>Cutie</t>
  </si>
  <si>
    <t>A-03</t>
  </si>
  <si>
    <t>HRD-0340</t>
  </si>
  <si>
    <t>Diblu 8 mm (pachet de 100)</t>
  </si>
  <si>
    <t>Pachet</t>
  </si>
  <si>
    <t>A-04</t>
  </si>
  <si>
    <t>BYA-0021</t>
  </si>
  <si>
    <t>Vopsea lavabilă de interior 15 l, albă</t>
  </si>
  <si>
    <t>Buc</t>
  </si>
  <si>
    <t>C-01</t>
  </si>
  <si>
    <t>Număr de poziții</t>
  </si>
  <si>
    <t>VALOARE TOTALĂ (cost)</t>
  </si>
  <si>
    <t>PREDĂ — Nume / Semnătură</t>
  </si>
  <si>
    <t>PRIMEȘTE — Nume / Semnătură</t>
  </si>
  <si>
    <t>GESTIONAR DEPOZIT — Aprobare</t>
  </si>
  <si>
    <t>Stocul se actualizează automat la fiecare intrare și ieșire: Ofisx Gestiune Stocuri →</t>
  </si>
  <si>
    <t>Șablon gratuit · stokexcel.com — completați celulele albastru deschis și rândurile de poziții; valorile și totalurile se calculează prin formule.</t>
  </si>
  <si>
    <t>Tip</t>
  </si>
  <si>
    <t>Nr. document</t>
  </si>
  <si>
    <t>Predat de</t>
  </si>
  <si>
    <t>Primit de</t>
  </si>
  <si>
    <t>Notă</t>
  </si>
  <si>
    <t>DF-2026-0141</t>
  </si>
  <si>
    <t>Aydın Fierărie En-gros</t>
  </si>
  <si>
    <t>A-102871</t>
  </si>
  <si>
    <t>Kemal (expediții)</t>
  </si>
  <si>
    <t>Burak (depozit)</t>
  </si>
  <si>
    <t/>
  </si>
  <si>
    <t>DF-2026-0142</t>
  </si>
  <si>
    <t>Ieșire</t>
  </si>
  <si>
    <t>Ieșire prin vânzare</t>
  </si>
  <si>
    <t>Demir Construct</t>
  </si>
  <si>
    <t>S-000417</t>
  </si>
  <si>
    <t>Ali Demir</t>
  </si>
  <si>
    <t>DF-2026-0143</t>
  </si>
  <si>
    <t>Transfer către sucursală</t>
  </si>
  <si>
    <t>Sucursala Çarşı</t>
  </si>
  <si>
    <t>Selin (sucursală)</t>
  </si>
  <si>
    <t>Bon de intrare la sucursala primitoare DF-Ç-0088</t>
  </si>
  <si>
    <t>DF-2026-0144</t>
  </si>
  <si>
    <t>Retur de la client</t>
  </si>
  <si>
    <t>Cutie turtită, vandabil</t>
  </si>
  <si>
    <t>DF-2026-0145</t>
  </si>
  <si>
    <t>Ieșire prin pierdere / deteriorare</t>
  </si>
  <si>
    <t>Proces-verbal 12</t>
  </si>
  <si>
    <t>Găleată crăpată, conținut vărsat</t>
  </si>
  <si>
    <t>Bon de intrare-ieșire din depozit</t>
  </si>
  <si>
    <t>Șablon Excel gratuit · stokexcel.com</t>
  </si>
  <si>
    <t>SUMAR</t>
  </si>
  <si>
    <t>CUM SE FOLOSEȘTE?</t>
  </si>
  <si>
    <t>Bonuri înregistrate (nr. bon unic)</t>
  </si>
  <si>
    <t>1. În partea de sus a filei "Bon intrare-ieșire" scrieți datele firmei și ale depozitului.</t>
  </si>
  <si>
    <t>Poziții înregistrate</t>
  </si>
  <si>
    <t>2. Pentru fiecare mișcare dați numărului bonului continuarea celui precedent; introduceți data, tipul bonului (Intrare/Ieșire), numărul avizului sau al facturii, dacă există, motivul mișcării și contrapartea.</t>
  </si>
  <si>
    <t>Valoare totală intrări (cost)</t>
  </si>
  <si>
    <t>3. Scrieți pozițiile cu codul de stoc, denumirea produsului, unitatea, cantitatea și costul unitar; valoarea și totalul rezultă prin formulă. Tipăriți și puneți să semneze cel care predă și cel care primește.</t>
  </si>
  <si>
    <t>Valoare totală ieșiri (cost)</t>
  </si>
  <si>
    <t>4. Adăugați FIECARE POZIȚIE a bonului în fila "Date" ca rând separat, cu același număr de bon. Astfel puteți vedea cu filtrul toate mișcările unui produs.</t>
  </si>
  <si>
    <t>Valoarea intrărilor din această lună</t>
  </si>
  <si>
    <t>5. Nu uitați să actualizați stocul rămas: adăugați cantitatea de pe bonul de intrare în coloana "Intrat" a tabelului de stoc, iar pe cea de pe bonul de ieșire în coloana "Ieșit". Fila Sumar oferă valoarea totală pe tip de mișcare.</t>
  </si>
  <si>
    <t>Valoarea ieșirilor din această lună</t>
  </si>
  <si>
    <t>Când Excel nu mai ajunge: cu Ofisx, în cloud, de pe telefon, automat →</t>
  </si>
  <si>
    <t>Intrare din producție</t>
  </si>
  <si>
    <t>Transfer de la sucursală / depozit</t>
  </si>
  <si>
    <t>Retur către furnizor</t>
  </si>
  <si>
    <t>Ieșire în producție / consum</t>
  </si>
  <si>
    <t>Altele</t>
  </si>
  <si>
    <t>Kg</t>
  </si>
  <si>
    <t>L</t>
  </si>
  <si>
    <t>Metru</t>
  </si>
  <si>
    <t>m²</t>
  </si>
  <si>
    <t>Colet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</si>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</sst>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Valoare invalidă" error="Vă rugăm să alegeți o opțiune din listă." sqref="C9">
      <formula1>"Intrare din achiziție,Retur de la client,Intrare din producție,Transfer de la sucursală / depozit,Ieșire prin vânzare,Retur către furnizor,Ieșire în producție / consum,Transfer către sucursală,Ieșire prin pierdere / deteriorare,Altele"</formula1>
    </dataValidation>
    <dataValidation type="list" allowBlank="1" showErrorMessage="1" errorTitle="Valoare invalidă" error="Vă rugăm să alegeți o opțiune din listă." sqref="D14:D27">
      <formula1>"Buc,Kg,L,Metru,m²,Colet,Pachet,Cutie,Set"</formula1>
    </dataValidation>
    <dataValidation type="list" allowBlank="1" showErrorMessage="1" errorTitle="Valoare invalidă" error="Vă rugăm să alegeți o opțiune din listă." sqref="G5">
      <formula1>"Intrare,Ieșire"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"Intrare"</formula>
    </cfRule>
  </conditionalFormatting>
  <conditionalFormatting sqref="C2:C300">
    <cfRule type="cellIs" dxfId="1" priority="1" operator="equal">
      <formula>"Ieșire"</formula>
    </cfRule>
  </conditionalFormatting>
  <conditionalFormatting sqref="D2:D300">
    <cfRule type="cellIs" dxfId="2" priority="1" operator="equal">
      <formula>"Ieșire prin pierdere / deteriorare"</formula>
    </cfRule>
  </conditionalFormatting>
  <dataValidations count="6">
    <dataValidation type="list" allowBlank="1" showErrorMessage="1" errorTitle="Valoare invalidă" error="Vă rugăm să alegeți o opțiune din listă." sqref="C10:C300">
      <formula1>"Intrare,Ieșire"</formula1>
    </dataValidation>
    <dataValidation type="list" allowBlank="1" showErrorMessage="1" errorTitle="Valoare invalidă" error="Vă rugăm să alegeți o opțiune din listă." sqref="C2:C300">
      <formula1>"Intrare,Ieșire"</formula1>
    </dataValidation>
    <dataValidation type="list" allowBlank="1" showErrorMessage="1" errorTitle="Valoare invalidă" error="Vă rugăm să alegeți o opțiune din listă." sqref="D10:D300">
      <formula1>"Intrare din achiziție,Retur de la client,Intrare din producție,Transfer de la sucursală / depozit,Ieșire prin vânzare,Retur către furnizor,Ieșire în producție / consum,Transfer către sucursală,Ieșire prin pierdere / deteriorare,Altele"</formula1>
    </dataValidation>
    <dataValidation type="list" allowBlank="1" showErrorMessage="1" errorTitle="Valoare invalidă" error="Vă rugăm să alegeți o opțiune din listă." sqref="D2:D300">
      <formula1>"Intrare din achiziție,Retur de la client,Intrare din producție,Transfer de la sucursală / depozit,Ieșire prin vânzare,Retur către furnizor,Ieșire în producție / consum,Transfer către sucursală,Ieșire prin pierdere / deteriorare,Altele"</formula1>
    </dataValidation>
    <dataValidation type="list" allowBlank="1" showErrorMessage="1" errorTitle="Valoare invalidă" error="Vă rugăm să alegeți o opțiune din listă." sqref="J10:J300">
      <formula1>"Buc,Kg,L,Metru,m²,Colet,Pachet,Cutie,Set"</formula1>
    </dataValidation>
    <dataValidation type="list" allowBlank="1" showErrorMessage="1" errorTitle="Valoare invalidă" error="Vă rugăm să alegeți o opțiune din listă." sqref="J2:J300">
      <formula1>"Buc,Kg,L,Metru,m²,Colet,Pachet,Cutie,Set"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SUMPRODUCT(('Date'!A2:A300&lt;&gt;"")/COUNTIF('Date'!A2:A300,'Date'!A2:A300&amp;""))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COUNTA('Date'!H2:H300)</f>
      </c>
      <c r="E7" s="43" t="s">
        <v>81</v>
      </c>
    </row>
    <row r="8" ht="30" customHeight="1" spans="2:5" x14ac:dyDescent="0.25">
      <c r="B8" s="41" t="s">
        <v>82</v>
      </c>
      <c r="C8" s="44">
        <f>SUMIF('Date'!C2:C300,"Intrare",'Date'!L2:L300)</f>
      </c>
      <c r="E8" s="43" t="s">
        <v>83</v>
      </c>
    </row>
    <row r="9" ht="30" customHeight="1" spans="2:5" x14ac:dyDescent="0.25">
      <c r="B9" s="41" t="s">
        <v>84</v>
      </c>
      <c r="C9" s="44">
        <f>SUMIF('Date'!C2:C300,"Ieșire",'Date'!L2:L300)</f>
      </c>
      <c r="E9" s="43" t="s">
        <v>85</v>
      </c>
    </row>
    <row r="10" ht="30" customHeight="1" spans="2:5" x14ac:dyDescent="0.25">
      <c r="B10" s="41" t="s">
        <v>86</v>
      </c>
      <c r="C10" s="44">
        <f>SUMIFS('Date'!L2:L300,'Date'!C2:C300,"Intrare",'Date'!B2:B300,"&gt;="&amp;DATE(YEAR(TODAY()),MONTH(TODAY()),1),'Date'!B2:B300,"&lt;="&amp;EOMONTH(TODAY(),0))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SUMIFS('Date'!L2:L300,'Date'!C2:C300,"Ieșire",'Date'!B2:B300,"&gt;="&amp;DATE(YEAR(TODAY()),MONTH(TODAY()),1),'Date'!B2:B300,"&lt;="&amp;EOMONTH(TODAY(),0))</f>
      </c>
    </row>
    <row r="12" ht="24" customHeight="1" spans="2:5" x14ac:dyDescent="0.25">
      <c r="B12" s="41" t="s">
        <v>14</v>
      </c>
      <c r="C12" s="44">
        <f>SUMIF('Date'!D2:D300,"Intrare din achiziție",'Date'!L2:L300)</f>
      </c>
      <c r="E12" s="45" t="s">
        <v>89</v>
      </c>
    </row>
    <row r="13" spans="2:3" x14ac:dyDescent="0.25">
      <c r="B13" s="41" t="s">
        <v>68</v>
      </c>
      <c r="C13" s="44">
        <f>SUMIF('Date'!D2:D300,"Retur de la client",'Date'!L2:L300)</f>
      </c>
    </row>
    <row r="14" spans="2:3" x14ac:dyDescent="0.25">
      <c r="B14" s="41" t="s">
        <v>90</v>
      </c>
      <c r="C14" s="44">
        <f>SUMIF('Date'!D2:D300,"Intrare din producție",'Date'!L2:L300)</f>
      </c>
    </row>
    <row r="15" spans="2:3" x14ac:dyDescent="0.25">
      <c r="B15" s="41" t="s">
        <v>91</v>
      </c>
      <c r="C15" s="44">
        <f>SUMIF('Date'!D2:D300,"Transfer de la sucursală / depozit",'Date'!L2:L300)</f>
      </c>
    </row>
    <row r="16" spans="2:3" x14ac:dyDescent="0.25">
      <c r="B16" s="41" t="s">
        <v>58</v>
      </c>
      <c r="C16" s="44">
        <f>SUMIF('Date'!D2:D300,"Ieșire prin vânzare",'Date'!L2:L300)</f>
      </c>
    </row>
    <row r="17" spans="2:3" x14ac:dyDescent="0.25">
      <c r="B17" s="41" t="s">
        <v>92</v>
      </c>
      <c r="C17" s="44">
        <f>SUMIF('Date'!D2:D300,"Retur către furnizor",'Date'!L2:L300)</f>
      </c>
    </row>
    <row r="18" spans="2:3" x14ac:dyDescent="0.25">
      <c r="B18" s="41" t="s">
        <v>93</v>
      </c>
      <c r="C18" s="44">
        <f>SUMIF('Date'!D2:D300,"Ieșire în producție / consum",'Date'!L2:L300)</f>
      </c>
    </row>
    <row r="19" spans="2:3" x14ac:dyDescent="0.25">
      <c r="B19" s="41" t="s">
        <v>63</v>
      </c>
      <c r="C19" s="44">
        <f>SUMIF('Date'!D2:D300,"Transfer către sucursală",'Date'!L2:L300)</f>
      </c>
    </row>
    <row r="20" spans="2:3" x14ac:dyDescent="0.25">
      <c r="B20" s="41" t="s">
        <v>71</v>
      </c>
      <c r="C20" s="44">
        <f>SUMIF('Date'!D2:D300,"Ieșire prin pierdere / deteriorare",'Date'!L2:L300)</f>
      </c>
    </row>
    <row r="21" spans="2:3" x14ac:dyDescent="0.25">
      <c r="B21" s="41" t="s">
        <v>94</v>
      </c>
      <c r="C21" s="44">
        <f>SUMIF('Date'!D2:D300,"Altele",'Date'!L2:L300)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Bon intrare-ieșire</vt:lpstr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