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<sst xmlns="http://schemas.openxmlformats.org/spreadsheetml/2006/main" count="70" uniqueCount="56">
  <si>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Nr. comandă</t>
  </si>
  <si>
    <t>Client</t>
  </si>
  <si>
    <t>Data comenzii</t>
  </si>
  <si>
    <t>Canal</t>
  </si>
  <si>
    <t>Produs</t>
  </si>
  <si>
    <t>Buc</t>
  </si>
  <si>
    <t>Preț unitar</t>
  </si>
  <si>
    <t>Valoare</t>
  </si>
  <si>
    <t>Stare</t>
  </si>
  <si>
    <t>Curier / nr. urmărire</t>
  </si>
  <si>
    <t>Data livrării</t>
  </si>
  <si>
    <t>Termen (zile)</t>
  </si>
  <si>
    <t>SP-1001</t>
  </si>
  <si>
    <t>Demir Market</t>
  </si>
  <si>
    <t>WhatsApp</t>
  </si>
  <si>
    <t>Bandă adezivă pentru cutii 45mm</t>
  </si>
  <si>
    <t>Livrat</t>
  </si>
  <si>
    <t>ARS-88110023</t>
  </si>
  <si>
    <t>SP-1002</t>
  </si>
  <si>
    <t>Yılmaz Papetărie Ltd.</t>
  </si>
  <si>
    <t>Telefon</t>
  </si>
  <si>
    <t>Hârtie A4 80gr</t>
  </si>
  <si>
    <t>La curier</t>
  </si>
  <si>
    <t>MNG-4471200</t>
  </si>
  <si>
    <t>SP-1003</t>
  </si>
  <si>
    <t>Ada Curățenie</t>
  </si>
  <si>
    <t>Site web</t>
  </si>
  <si>
    <t>Înălbitor 4 L</t>
  </si>
  <si>
    <t>În pregătire</t>
  </si>
  <si>
    <t/>
  </si>
  <si>
    <t>SP-1004</t>
  </si>
  <si>
    <t>Kaya Construcții</t>
  </si>
  <si>
    <t>Magazin</t>
  </si>
  <si>
    <t>Folie stretch 45cm</t>
  </si>
  <si>
    <t>SP-1005</t>
  </si>
  <si>
    <t>Öz Gıda</t>
  </si>
  <si>
    <t>Trendyol</t>
  </si>
  <si>
    <t>Stick USB 64 GB</t>
  </si>
  <si>
    <t>Anulat</t>
  </si>
  <si>
    <t>Șablon Excel pentru urmărirea comenzilor</t>
  </si>
  <si>
    <t>Șablon Excel gratuit · stokexcel.com</t>
  </si>
  <si>
    <t>SUMAR</t>
  </si>
  <si>
    <t>CUM SE FOLOSEȘTE?</t>
  </si>
  <si>
    <t>Total comenzi</t>
  </si>
  <si>
    <t>1. Deschideți fiecare comandă primită pe un singur rând; suma se calculează automat.</t>
  </si>
  <si>
    <t>Valoarea totală a comenzilor</t>
  </si>
  <si>
    <t>2. Din coloana Stare avansați: În pregătire → La curier → Livrat.</t>
  </si>
  <si>
    <t>Livrate</t>
  </si>
  <si>
    <t>3. Scrieți numărul de urmărire al coletului; când clientul întreabă, îl găsiți într-un singur loc.</t>
  </si>
  <si>
    <t>În așteptare (în pregătire + la curier)</t>
  </si>
  <si>
    <t>4. Când introduceți data livrării, coloana Termen (zile) arată în câte zile ați livrat.</t>
  </si>
  <si>
    <t>Anulate</t>
  </si>
  <si>
    <t>5. Cu ajutorul coloanei Canal vedeți ce canal de vânzare funcționează.</t>
  </si>
  <si>
    <t>Valoarea medie a comenzii</t>
  </si>
  <si>
    <t>Când Excel nu mai ajunge: cu Ofisx, în cloud, de pe telefon, automat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</si>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</sst>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"Livrat"</formula>
    </cfRule>
  </conditionalFormatting>
  <conditionalFormatting sqref="I2:I300">
    <cfRule type="cellIs" dxfId="1" priority="1" operator="equal">
      <formula>"Anulat"</formula>
    </cfRule>
  </conditionalFormatting>
  <conditionalFormatting sqref="I2:I300">
    <cfRule type="cellIs" dxfId="2" priority="1" operator="equal">
      <formula>"În pregătire"</formula>
    </cfRule>
  </conditionalFormatting>
  <dataValidations count="4">
    <dataValidation type="list" allowBlank="1" showErrorMessage="1" errorTitle="Valoare invalidă" error="Vă rugăm să alegeți o opțiune din listă." sqref="D10:D300">
      <formula1>"Magazin,Telefon,WhatsApp,Site web,Trendyol,Hepsiburada"</formula1>
    </dataValidation>
    <dataValidation type="list" allowBlank="1" showErrorMessage="1" errorTitle="Valoare invalidă" error="Vă rugăm să alegeți o opțiune din listă." sqref="D2:D300">
      <formula1>"Magazin,Telefon,WhatsApp,Site web,Trendyol,Hepsiburada"</formula1>
    </dataValidation>
    <dataValidation type="list" allowBlank="1" showErrorMessage="1" errorTitle="Valoare invalidă" error="Vă rugăm să alegeți o opțiune din listă." sqref="I10:I300">
      <formula1>"În pregătire,La curier,Livrat,Anulat"</formula1>
    </dataValidation>
    <dataValidation type="list" allowBlank="1" showErrorMessage="1" errorTitle="Valoare invalidă" error="Vă rugăm să alegeți o opțiune din listă." sqref="I2:I300">
      <formula1>"În pregătire,La curier,Livrat,Anulat"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COUNTA('Date'!A2:A300)</f>
      </c>
      <c r="E6" s="19" t="s">
        <v>44</v>
      </c>
    </row>
    <row r="7" ht="30" customHeight="1" spans="2:5" x14ac:dyDescent="0.25">
      <c r="B7" s="17" t="s">
        <v>45</v>
      </c>
      <c r="C7" s="20">
        <f>SUM('Date'!H2:H300)</f>
      </c>
      <c r="E7" s="19" t="s">
        <v>46</v>
      </c>
    </row>
    <row r="8" ht="30" customHeight="1" spans="2:5" x14ac:dyDescent="0.25">
      <c r="B8" s="17" t="s">
        <v>47</v>
      </c>
      <c r="C8" s="18">
        <f>COUNTIF('Date'!I2:I300,"Livrat")</f>
      </c>
      <c r="E8" s="19" t="s">
        <v>48</v>
      </c>
    </row>
    <row r="9" ht="30" customHeight="1" spans="2:5" x14ac:dyDescent="0.25">
      <c r="B9" s="17" t="s">
        <v>49</v>
      </c>
      <c r="C9" s="18">
        <f>COUNTIF('Date'!I2:I300,"În pregătire")+COUNTIF('Date'!I2:I300,"La curier")</f>
      </c>
      <c r="E9" s="19" t="s">
        <v>50</v>
      </c>
    </row>
    <row r="10" ht="30" customHeight="1" spans="2:5" x14ac:dyDescent="0.25">
      <c r="B10" s="17" t="s">
        <v>51</v>
      </c>
      <c r="C10" s="18">
        <f>COUNTIF('Date'!I2:I300,"Anulat")</f>
      </c>
      <c r="E10" s="19" t="s">
        <v>52</v>
      </c>
    </row>
    <row r="11" spans="2:3" x14ac:dyDescent="0.25">
      <c r="B11" s="17" t="s">
        <v>53</v>
      </c>
      <c r="C11" s="20">
        <f>IFERROR(AVERAGE('Date'!H2:H300),0)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