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itanță plată" state="visible" r:id="rId4"/>
    <sheet sheetId="2" name="Date" state="visible" r:id="rId5"/>
    <sheet sheetId="3" name="Sumar" state="visible" r:id="rId6"/>
    <sheet sheetId="4" name="Liste" state="visible" r:id="rId7"/>
  </sheets>
  <definedNames>
    <definedName name="_xlnm.Print_Area" localSheetId="0">'Chitanță plată'!$B1:$F41</definedName>
  </definedNames>
  <calcPr calcId="171027" fullCalcOnLoad="1"/>
</workbook>
</file>

<file path=xl/sharedStrings.xml><?xml version="1.0" encoding="utf-8"?>
<sst xmlns="http://schemas.openxmlformats.org/spreadsheetml/2006/main" count="124" uniqueCount="74">
  <si>
    <t>DENUMIRE FIRMĂ</t>
  </si>
  <si>
    <t>CHITANȚĂ DE PLATĂ</t>
  </si>
  <si>
    <t>Adresă · Telefon</t>
  </si>
  <si>
    <t>Serie / nr. de ordine</t>
  </si>
  <si>
    <t>T-0057</t>
  </si>
  <si>
    <t>EXEMPLARUL FIRMEI — puneți-l să semneze și păstrați-l</t>
  </si>
  <si>
    <t>Data</t>
  </si>
  <si>
    <t>Beneficiarul plății (persoană / firmă)</t>
  </si>
  <si>
    <t>Ali Yıldız — 0544 000 00 00</t>
  </si>
  <si>
    <t>Nr. act de identitate / cod fiscal</t>
  </si>
  <si>
    <t>Suma (în cifre)</t>
  </si>
  <si>
    <t>Modalitate de plată</t>
  </si>
  <si>
    <t>Numerar</t>
  </si>
  <si>
    <t>Suma (în litere)</t>
  </si>
  <si>
    <t>Numai o mie opt sute lire turcești</t>
  </si>
  <si>
    <t>Motivul plății</t>
  </si>
  <si>
    <t>Manoperă pentru descărcarea depozitului — 2 zile de lucru cu ziua</t>
  </si>
  <si>
    <t>Tipul cheltuielii</t>
  </si>
  <si>
    <t>Muncă cu ziua / manoperă</t>
  </si>
  <si>
    <t>Date cec / bilet la ordin</t>
  </si>
  <si>
    <t>Am primit integral suma de mai sus, prin modalitatea de plată indicată și pentru motivul scris în descriere.</t>
  </si>
  <si>
    <t>BENEFICIAR — Nume / Semnătură</t>
  </si>
  <si>
    <t>PLĂTITOR — Nume / Semnătură / Ștampilă</t>
  </si>
  <si>
    <t>✂ - - - - - - - - - - - - - - - - - - - - - - - - - - - - - - - - - - - - - - - - - - - - - - - - - - - - - - - - - - - -</t>
  </si>
  <si>
    <t>EXEMPLARUL BENEFICIARULUI — se completează singur din exemplarul de sus</t>
  </si>
  <si>
    <t>Înregistrați cheltuiala și plata către furnizor de pe telefon, iar raportul de casă se face singur — Ofisx →</t>
  </si>
  <si>
    <t>Șablon gratuit · stokexcel.com — completați doar celulele albastru deschis ale exemplarului de sus. Această chitanță nu înlocuiește factura sau documentul de cheltuieli (gider pusulası, document turcesc pentru plăți către persoane fără factură).</t>
  </si>
  <si>
    <t>Beneficiar</t>
  </si>
  <si>
    <t>Tip cheltuială</t>
  </si>
  <si>
    <t>Valoare</t>
  </si>
  <si>
    <t>Stare</t>
  </si>
  <si>
    <t>Plătitor</t>
  </si>
  <si>
    <t>T-0053</t>
  </si>
  <si>
    <t>Mehmet Aras</t>
  </si>
  <si>
    <t>Avans angajat septembrie</t>
  </si>
  <si>
    <t>Avans</t>
  </si>
  <si>
    <t>Valabilă</t>
  </si>
  <si>
    <t>Selin</t>
  </si>
  <si>
    <t>T-0054</t>
  </si>
  <si>
    <t>Kara Transport</t>
  </si>
  <si>
    <t>Transport în oraș, 2 curse</t>
  </si>
  <si>
    <t>Transport / curier</t>
  </si>
  <si>
    <t>T-0055</t>
  </si>
  <si>
    <t>Aydın Toptan</t>
  </si>
  <si>
    <t>În contul achizițiilor din august</t>
  </si>
  <si>
    <t>Plată furnizor</t>
  </si>
  <si>
    <t>Cec</t>
  </si>
  <si>
    <t>Murat</t>
  </si>
  <si>
    <t>T-0056</t>
  </si>
  <si>
    <t>Ayten Kaya</t>
  </si>
  <si>
    <t>Valoarea produsului returnat</t>
  </si>
  <si>
    <t>Retur de la client</t>
  </si>
  <si>
    <t>Anulat</t>
  </si>
  <si>
    <t>Ali Yıldız</t>
  </si>
  <si>
    <t>Chitanță plată</t>
  </si>
  <si>
    <t>Șablon Excel gratuit · stokexcel.com</t>
  </si>
  <si>
    <t>SUMAR</t>
  </si>
  <si>
    <t>CUM SE FOLOSEȘTE?</t>
  </si>
  <si>
    <t>Chitanțe emise</t>
  </si>
  <si>
    <t>1. În partea de sus a foii "Chitanță plată" scrieți numele firmei, adresa și telefonul.</t>
  </si>
  <si>
    <t>Chitanțe anulate</t>
  </si>
  <si>
    <t>2. La fiecare plată dați numărul de ordine în continuarea celui anterior; completați data, beneficiarul, suma (în cifre și litere), modalitatea de plată, motivul plății și tipul cheltuielii.</t>
  </si>
  <si>
    <t>Total plăți (valabile)</t>
  </si>
  <si>
    <t>3. Dacă ați plătit cu cec sau bilet la ordin, scrieți banca, seria și scadența în rândul "Date cec / bilet la ordin". Exemplarul de jos se completează din cel de sus prin formulă.</t>
  </si>
  <si>
    <t>Plătit în numerar</t>
  </si>
  <si>
    <t>4. Tipăriți pagina, puneți beneficiarul să semneze exemplarul de SUS și păstrați-l; dați-i exemplarul de jos. Adăugați chitanța în această foaie "Date" ca un singur rând.</t>
  </si>
  <si>
    <t>5. Nu ștergeți o chitanță greșită: alegeți "Anulat" în coloana Stare și emiteți una nouă; foaia Rezumat arată totalul pe tip de cheltuială.</t>
  </si>
  <si>
    <t>Când Excel nu mai ajunge: cu Ofisx, în cloud, de pe telefon, automat →</t>
  </si>
  <si>
    <t>Chirie</t>
  </si>
  <si>
    <t>Altă cheltuială</t>
  </si>
  <si>
    <t>Transfer bancar</t>
  </si>
  <si>
    <t>Card</t>
  </si>
  <si>
    <t>Bilet la ordin</t>
  </si>
  <si>
    <t>Altele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</si>
</sst>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Valoare invalidă" error="Vă rugăm să alegeți o opțiune din listă." sqref="C11">
      <formula1>"Plată furnizor,Muncă cu ziua / manoperă,Avans,Chirie,Transport / curier,Retur de la client,Altă cheltuială"</formula1>
    </dataValidation>
    <dataValidation type="list" allowBlank="1" showErrorMessage="1" errorTitle="Valoare invalidă" error="Vă rugăm să alegeți o opțiune din listă." sqref="E8">
      <formula1>"Numerar,Transfer bancar,Card,Cec,Bilet la ordin,Altele"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28</v>
      </c>
      <c r="F1" s="22" t="s">
        <v>11</v>
      </c>
      <c r="G1" s="22" t="s">
        <v>29</v>
      </c>
      <c r="H1" s="22" t="s">
        <v>30</v>
      </c>
      <c r="I1" s="22" t="s">
        <v>31</v>
      </c>
    </row>
    <row r="2" spans="1:9" x14ac:dyDescent="0.25">
      <c r="A2" s="23">
        <v>46268</v>
      </c>
      <c r="B2" s="24" t="s">
        <v>32</v>
      </c>
      <c r="C2" s="25" t="s">
        <v>33</v>
      </c>
      <c r="D2" s="25" t="s">
        <v>34</v>
      </c>
      <c r="E2" s="25" t="s">
        <v>35</v>
      </c>
      <c r="F2" s="25" t="s">
        <v>12</v>
      </c>
      <c r="G2" s="26">
        <v>3000</v>
      </c>
      <c r="H2" s="24" t="s">
        <v>36</v>
      </c>
      <c r="I2" s="25" t="s">
        <v>37</v>
      </c>
    </row>
    <row r="3" spans="1:9" x14ac:dyDescent="0.25">
      <c r="A3" s="27">
        <v>46274</v>
      </c>
      <c r="B3" s="28" t="s">
        <v>38</v>
      </c>
      <c r="C3" s="29" t="s">
        <v>39</v>
      </c>
      <c r="D3" s="29" t="s">
        <v>40</v>
      </c>
      <c r="E3" s="29" t="s">
        <v>41</v>
      </c>
      <c r="F3" s="29" t="s">
        <v>12</v>
      </c>
      <c r="G3" s="30">
        <v>1200</v>
      </c>
      <c r="H3" s="28" t="s">
        <v>36</v>
      </c>
      <c r="I3" s="29" t="s">
        <v>37</v>
      </c>
    </row>
    <row r="4" spans="1:9" x14ac:dyDescent="0.25">
      <c r="A4" s="23">
        <v>46280</v>
      </c>
      <c r="B4" s="24" t="s">
        <v>42</v>
      </c>
      <c r="C4" s="25" t="s">
        <v>43</v>
      </c>
      <c r="D4" s="25" t="s">
        <v>44</v>
      </c>
      <c r="E4" s="25" t="s">
        <v>45</v>
      </c>
      <c r="F4" s="25" t="s">
        <v>46</v>
      </c>
      <c r="G4" s="26">
        <v>25000</v>
      </c>
      <c r="H4" s="24" t="s">
        <v>36</v>
      </c>
      <c r="I4" s="25" t="s">
        <v>47</v>
      </c>
    </row>
    <row r="5" spans="1:9" x14ac:dyDescent="0.25">
      <c r="A5" s="27">
        <v>46285</v>
      </c>
      <c r="B5" s="28" t="s">
        <v>48</v>
      </c>
      <c r="C5" s="29" t="s">
        <v>49</v>
      </c>
      <c r="D5" s="29" t="s">
        <v>50</v>
      </c>
      <c r="E5" s="29" t="s">
        <v>51</v>
      </c>
      <c r="F5" s="29" t="s">
        <v>12</v>
      </c>
      <c r="G5" s="30">
        <v>450</v>
      </c>
      <c r="H5" s="28" t="s">
        <v>52</v>
      </c>
      <c r="I5" s="29" t="s">
        <v>47</v>
      </c>
    </row>
    <row r="6" spans="1:9" x14ac:dyDescent="0.25">
      <c r="A6" s="23">
        <v>46291</v>
      </c>
      <c r="B6" s="24" t="s">
        <v>4</v>
      </c>
      <c r="C6" s="25" t="s">
        <v>53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36</v>
      </c>
      <c r="I6" s="25" t="s">
        <v>37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"Anulat"</formula>
    </cfRule>
  </conditionalFormatting>
  <dataValidations count="6">
    <dataValidation type="list" allowBlank="1" showErrorMessage="1" errorTitle="Valoare invalidă" error="Vă rugăm să alegeți o opțiune din listă." sqref="E10:E300">
      <formula1>"Plată furnizor,Muncă cu ziua / manoperă,Avans,Chirie,Transport / curier,Retur de la client,Altă cheltuială"</formula1>
    </dataValidation>
    <dataValidation type="list" allowBlank="1" showErrorMessage="1" errorTitle="Valoare invalidă" error="Vă rugăm să alegeți o opțiune din listă." sqref="E2:E300">
      <formula1>"Plată furnizor,Muncă cu ziua / manoperă,Avans,Chirie,Transport / curier,Retur de la client,Altă cheltuială"</formula1>
    </dataValidation>
    <dataValidation type="list" allowBlank="1" showErrorMessage="1" errorTitle="Valoare invalidă" error="Vă rugăm să alegeți o opțiune din listă." sqref="F10:F300">
      <formula1>"Numerar,Transfer bancar,Card,Cec,Bilet la ordin,Altele"</formula1>
    </dataValidation>
    <dataValidation type="list" allowBlank="1" showErrorMessage="1" errorTitle="Valoare invalidă" error="Vă rugăm să alegeți o opțiune din listă." sqref="F2:F300">
      <formula1>"Numerar,Transfer bancar,Card,Cec,Bilet la ordin,Altele"</formula1>
    </dataValidation>
    <dataValidation type="list" allowBlank="1" showErrorMessage="1" errorTitle="Valoare invalidă" error="Vă rugăm să alegeți o opțiune din listă." sqref="H10:H300">
      <formula1>"Valabilă,Anulat"</formula1>
    </dataValidation>
    <dataValidation type="list" allowBlank="1" showErrorMessage="1" errorTitle="Valoare invalidă" error="Vă rugăm să alegeți o opțiune din listă." sqref="H2:H300">
      <formula1>"Valabilă,Anulat"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54</v>
      </c>
    </row>
    <row r="3" spans="2:2" x14ac:dyDescent="0.25">
      <c r="B3" s="32" t="s">
        <v>55</v>
      </c>
    </row>
    <row r="5" spans="2:5" x14ac:dyDescent="0.25">
      <c r="B5" s="33" t="s">
        <v>56</v>
      </c>
      <c r="C5" s="34"/>
      <c r="E5" s="35" t="s">
        <v>57</v>
      </c>
    </row>
    <row r="6" ht="30" customHeight="1" spans="2:5" x14ac:dyDescent="0.25">
      <c r="B6" s="36" t="s">
        <v>58</v>
      </c>
      <c r="C6" s="37">
        <f>COUNTA('Date'!B2:B300)</f>
      </c>
      <c r="E6" s="38" t="s">
        <v>59</v>
      </c>
    </row>
    <row r="7" ht="30" customHeight="1" spans="2:5" x14ac:dyDescent="0.25">
      <c r="B7" s="36" t="s">
        <v>60</v>
      </c>
      <c r="C7" s="37">
        <f>COUNTIF('Date'!H2:H300,"Anulat")</f>
      </c>
      <c r="E7" s="38" t="s">
        <v>61</v>
      </c>
    </row>
    <row r="8" ht="30" customHeight="1" spans="2:5" x14ac:dyDescent="0.25">
      <c r="B8" s="36" t="s">
        <v>62</v>
      </c>
      <c r="C8" s="39">
        <f>SUMIF('Date'!H2:H300,"Valabilă",'Date'!G2:G300)</f>
      </c>
      <c r="E8" s="38" t="s">
        <v>63</v>
      </c>
    </row>
    <row r="9" ht="30" customHeight="1" spans="2:5" x14ac:dyDescent="0.25">
      <c r="B9" s="36" t="s">
        <v>64</v>
      </c>
      <c r="C9" s="39">
        <f>SUMIFS('Date'!G2:G300,'Date'!H2:H300,"Valabilă",'Date'!F2:F300,"Numerar")</f>
      </c>
      <c r="E9" s="38" t="s">
        <v>65</v>
      </c>
    </row>
    <row r="10" ht="30" customHeight="1" spans="2:5" x14ac:dyDescent="0.25">
      <c r="B10" s="36" t="s">
        <v>45</v>
      </c>
      <c r="C10" s="39">
        <f>SUMIFS('Date'!G2:G300,'Date'!H2:H300,"Valabilă",'Date'!E2:E300,"Plată furnizor")</f>
      </c>
      <c r="E10" s="38" t="s">
        <v>66</v>
      </c>
    </row>
    <row r="11" spans="2:3" x14ac:dyDescent="0.25">
      <c r="B11" s="36" t="s">
        <v>18</v>
      </c>
      <c r="C11" s="39">
        <f>SUMIFS('Date'!G2:G300,'Date'!H2:H300,"Valabilă",'Date'!E2:E300,"Muncă cu ziua / manoperă")</f>
      </c>
    </row>
    <row r="12" ht="24" customHeight="1" spans="2:5" x14ac:dyDescent="0.25">
      <c r="B12" s="36" t="s">
        <v>35</v>
      </c>
      <c r="C12" s="39">
        <f>SUMIFS('Date'!G2:G300,'Date'!H2:H300,"Valabilă",'Date'!E2:E300,"Avans")</f>
      </c>
      <c r="E12" s="40" t="s">
        <v>67</v>
      </c>
    </row>
    <row r="13" spans="2:3" x14ac:dyDescent="0.25">
      <c r="B13" s="36" t="s">
        <v>68</v>
      </c>
      <c r="C13" s="39">
        <f>SUMIFS('Date'!G2:G300,'Date'!H2:H300,"Valabilă",'Date'!E2:E300,"Chirie")</f>
      </c>
    </row>
    <row r="14" spans="2:3" x14ac:dyDescent="0.25">
      <c r="B14" s="36" t="s">
        <v>41</v>
      </c>
      <c r="C14" s="39">
        <f>SUMIFS('Date'!G2:G300,'Date'!H2:H300,"Valabilă",'Date'!E2:E300,"Transport / curier")</f>
      </c>
    </row>
    <row r="15" spans="2:3" x14ac:dyDescent="0.25">
      <c r="B15" s="36" t="s">
        <v>51</v>
      </c>
      <c r="C15" s="39">
        <f>SUMIFS('Date'!G2:G300,'Date'!H2:H300,"Valabilă",'Date'!E2:E300,"Retur de la client")</f>
      </c>
    </row>
    <row r="16" spans="2:3" x14ac:dyDescent="0.25">
      <c r="B16" s="36" t="s">
        <v>69</v>
      </c>
      <c r="C16" s="39">
        <f>SUMIFS('Date'!G2:G300,'Date'!H2:H300,"Valabilă",'Date'!E2:E300,"Altă cheltuială")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28</v>
      </c>
      <c r="B1" s="41" t="s">
        <v>11</v>
      </c>
      <c r="C1" s="41" t="s">
        <v>30</v>
      </c>
    </row>
    <row r="2" spans="1:3" x14ac:dyDescent="0.25">
      <c r="A2" t="s">
        <v>45</v>
      </c>
      <c r="B2" t="s">
        <v>12</v>
      </c>
      <c r="C2" t="s">
        <v>36</v>
      </c>
    </row>
    <row r="3" spans="1:3" x14ac:dyDescent="0.25">
      <c r="A3" t="s">
        <v>18</v>
      </c>
      <c r="B3" t="s">
        <v>70</v>
      </c>
      <c r="C3" t="s">
        <v>52</v>
      </c>
    </row>
    <row r="4" spans="1:2" x14ac:dyDescent="0.25">
      <c r="A4" t="s">
        <v>35</v>
      </c>
      <c r="B4" t="s">
        <v>71</v>
      </c>
    </row>
    <row r="5" spans="1:2" x14ac:dyDescent="0.25">
      <c r="A5" t="s">
        <v>68</v>
      </c>
      <c r="B5" t="s">
        <v>46</v>
      </c>
    </row>
    <row r="6" spans="1:2" x14ac:dyDescent="0.25">
      <c r="A6" t="s">
        <v>41</v>
      </c>
      <c r="B6" t="s">
        <v>72</v>
      </c>
    </row>
    <row r="7" spans="1:2" x14ac:dyDescent="0.25">
      <c r="A7" t="s">
        <v>51</v>
      </c>
      <c r="B7" t="s">
        <v>73</v>
      </c>
    </row>
    <row r="8" spans="1:1" x14ac:dyDescent="0.25">
      <c r="A8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Chitanță plată</vt:lpstr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