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Итоги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<sst xmlns="http://schemas.openxmlformats.org/spreadsheetml/2006/main" count="70" uniqueCount="56">
  <si>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№ заказа</t>
  </si>
  <si>
    <t>Клиент</t>
  </si>
  <si>
    <t>Дата заказа</t>
  </si>
  <si>
    <t>Канал</t>
  </si>
  <si>
    <t>Товар</t>
  </si>
  <si>
    <t>Шт.</t>
  </si>
  <si>
    <t>Цена за ед.</t>
  </si>
  <si>
    <t>Сумма</t>
  </si>
  <si>
    <t>Статус</t>
  </si>
  <si>
    <t>Курьер / трек-номер</t>
  </si>
  <si>
    <t>Дата выдачи</t>
  </si>
  <si>
    <t>Срок (дней)</t>
  </si>
  <si>
    <t>SP-1001</t>
  </si>
  <si>
    <t>Demir Market</t>
  </si>
  <si>
    <t>WhatsApp</t>
  </si>
  <si>
    <t>Скотч упаковочный 45 мм</t>
  </si>
  <si>
    <t>Доставлен</t>
  </si>
  <si>
    <t>ARS-88110023</t>
  </si>
  <si>
    <t>SP-1002</t>
  </si>
  <si>
    <t>Yılmaz Kırtasiye Ltd.</t>
  </si>
  <si>
    <t>Телефон</t>
  </si>
  <si>
    <t>Бумага A4 80 г</t>
  </si>
  <si>
    <t>В доставке</t>
  </si>
  <si>
    <t>MNG-4471200</t>
  </si>
  <si>
    <t>SP-1003</t>
  </si>
  <si>
    <t>Ada Temizlik</t>
  </si>
  <si>
    <t>Сайт</t>
  </si>
  <si>
    <t>Отбеливатель 4 л</t>
  </si>
  <si>
    <t>Готовится</t>
  </si>
  <si>
    <t/>
  </si>
  <si>
    <t>SP-1004</t>
  </si>
  <si>
    <t>Kaya İnşaat</t>
  </si>
  <si>
    <t>Магазин</t>
  </si>
  <si>
    <t>Стрейч-плёнка 45 см</t>
  </si>
  <si>
    <t>SP-1005</t>
  </si>
  <si>
    <t>Öz Gıda</t>
  </si>
  <si>
    <t>Trendyol</t>
  </si>
  <si>
    <t>USB-флешка 64 ГБ</t>
  </si>
  <si>
    <t>Отменён</t>
  </si>
  <si>
    <t>Excel-шаблон учёта заказов</t>
  </si>
  <si>
    <t>Бесплатный шаблон Excel · stokexcel.com</t>
  </si>
  <si>
    <t>ИТОГИ</t>
  </si>
  <si>
    <t>КАК ПОЛЬЗОВАТЬСЯ?</t>
  </si>
  <si>
    <t>Всего заказов</t>
  </si>
  <si>
    <t>1. Каждый поступивший заказ заносите одной строкой; сумма считается автоматически.</t>
  </si>
  <si>
    <t>Общая сумма заказов</t>
  </si>
  <si>
    <t>2. В столбце «Статус» двигайте заказ: Готовится → В доставке → Доставлен.</t>
  </si>
  <si>
    <t>Доставлено</t>
  </si>
  <si>
    <t>3. Впишите трек-номер; когда клиент спросит, найдёте его в одном месте.</t>
  </si>
  <si>
    <t>В ожидании (готовятся + в доставке)</t>
  </si>
  <si>
    <t>4. После ввода даты доставки столбец «Срок (дней)» покажет, за сколько дней вы доставили заказ.</t>
  </si>
  <si>
    <t>Отменённые</t>
  </si>
  <si>
    <t>5. По столбцу «Канал» видно, какой канал продаж работает.</t>
  </si>
  <si>
    <t>Средняя сумма заказа</t>
  </si>
  <si>
    <t>Когда Excel уже недостаточно: Ofisx в облаке, с телефона, автоматически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</si>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</sst>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"Доставлен"</formula>
    </cfRule>
  </conditionalFormatting>
  <conditionalFormatting sqref="I2:I300">
    <cfRule type="cellIs" dxfId="1" priority="1" operator="equal">
      <formula>"Отменён"</formula>
    </cfRule>
  </conditionalFormatting>
  <conditionalFormatting sqref="I2:I300">
    <cfRule type="cellIs" dxfId="2" priority="1" operator="equal">
      <formula>"Готовится"</formula>
    </cfRule>
  </conditionalFormatting>
  <dataValidations count="4">
    <dataValidation type="list" allowBlank="1" showErrorMessage="1" errorTitle="Недопустимое значение" error="Выберите значение из списка." sqref="D10:D300">
      <formula1>"Магазин,Телефон,WhatsApp,Сайт,Trendyol,Hepsiburada"</formula1>
    </dataValidation>
    <dataValidation type="list" allowBlank="1" showErrorMessage="1" errorTitle="Недопустимое значение" error="Выберите значение из списка." sqref="D2:D300">
      <formula1>"Магазин,Телефон,WhatsApp,Сайт,Trendyol,Hepsiburada"</formula1>
    </dataValidation>
    <dataValidation type="list" allowBlank="1" showErrorMessage="1" errorTitle="Недопустимое значение" error="Выберите значение из списка." sqref="I10:I300">
      <formula1>"Готовится,В доставке,Доставлен,Отменён"</formula1>
    </dataValidation>
    <dataValidation type="list" allowBlank="1" showErrorMessage="1" errorTitle="Недопустимое значение" error="Выберите значение из списка." sqref="I2:I300">
      <formula1>"Готовится,В доставке,Доставлен,Отменён"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COUNTA('Данные'!A2:A300)</f>
      </c>
      <c r="E6" s="19" t="s">
        <v>44</v>
      </c>
    </row>
    <row r="7" ht="30" customHeight="1" spans="2:5" x14ac:dyDescent="0.25">
      <c r="B7" s="17" t="s">
        <v>45</v>
      </c>
      <c r="C7" s="20">
        <f>SUM('Данные'!H2:H300)</f>
      </c>
      <c r="E7" s="19" t="s">
        <v>46</v>
      </c>
    </row>
    <row r="8" ht="30" customHeight="1" spans="2:5" x14ac:dyDescent="0.25">
      <c r="B8" s="17" t="s">
        <v>47</v>
      </c>
      <c r="C8" s="18">
        <f>COUNTIF('Данные'!I2:I300,"Доставлен")</f>
      </c>
      <c r="E8" s="19" t="s">
        <v>48</v>
      </c>
    </row>
    <row r="9" ht="30" customHeight="1" spans="2:5" x14ac:dyDescent="0.25">
      <c r="B9" s="17" t="s">
        <v>49</v>
      </c>
      <c r="C9" s="18">
        <f>COUNTIF('Данные'!I2:I300,"Готовится")+COUNTIF('Данные'!I2:I300,"В доставке")</f>
      </c>
      <c r="E9" s="19" t="s">
        <v>50</v>
      </c>
    </row>
    <row r="10" ht="30" customHeight="1" spans="2:5" x14ac:dyDescent="0.25">
      <c r="B10" s="17" t="s">
        <v>51</v>
      </c>
      <c r="C10" s="18">
        <f>COUNTIF('Данные'!I2:I300,"Отменён")</f>
      </c>
      <c r="E10" s="19" t="s">
        <v>52</v>
      </c>
    </row>
    <row r="11" spans="2:3" x14ac:dyDescent="0.25">
      <c r="B11" s="17" t="s">
        <v>53</v>
      </c>
      <c r="C11" s="20">
        <f>IFERROR(AVERAGE('Данные'!H2:H300),0)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