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инвентаризации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'Акт инвентаризации'!$B1:$F46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<sst xmlns="http://schemas.openxmlformats.org/spreadsheetml/2006/main" count="117" uniqueCount="98">
  <si>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АКТ ИНВЕНТАРИЗАЦИИ ТОВАРНЫХ ЗАПАСОВ</t>
  </si>
  <si>
    <t>Бесплатный шаблон · stokexcel.com — вносите товары на вкладку «Данные», сводка результатов запишется на этом листе сама.</t>
  </si>
  <si>
    <t>№ акта</t>
  </si>
  <si>
    <t>2026/01</t>
  </si>
  <si>
    <t>Дата подсчёта</t>
  </si>
  <si>
    <t>Вид инвентаризации</t>
  </si>
  <si>
    <t>Инвентаризация на конец года</t>
  </si>
  <si>
    <t>Время начала</t>
  </si>
  <si>
    <t>18:30</t>
  </si>
  <si>
    <t>Время окончания</t>
  </si>
  <si>
    <t>23:00</t>
  </si>
  <si>
    <t>ПРЕДПРИЯТИЕ И МЕСТО ИНВЕНТАРИЗАЦИИ</t>
  </si>
  <si>
    <t>Название компании</t>
  </si>
  <si>
    <t>Адрес</t>
  </si>
  <si>
    <t>Склад / магазин / отдел</t>
  </si>
  <si>
    <t>Охват инвентаризации</t>
  </si>
  <si>
    <t>Весь склад (полная инвентаризация)</t>
  </si>
  <si>
    <t>КОМИССИЯ ПО ИНВЕНТАРИЗАЦИИ</t>
  </si>
  <si>
    <t>ФИО</t>
  </si>
  <si>
    <t>Роль</t>
  </si>
  <si>
    <t>Зона подсчёта</t>
  </si>
  <si>
    <t>Подпись</t>
  </si>
  <si>
    <t>РЕЗУЛЬТАТ ИНВЕНТАРИЗАЦИИ — автоматически из списка товаров на вкладке «Данные»</t>
  </si>
  <si>
    <t>Пересчитано позиций (видов товара)</t>
  </si>
  <si>
    <t>Позиций без расхождений</t>
  </si>
  <si>
    <t>Позиций с недостачей</t>
  </si>
  <si>
    <t>Позиций с излишком</t>
  </si>
  <si>
    <t>Сумма недостачи (по себестоимости)</t>
  </si>
  <si>
    <t>Сумма излишка (по себестоимости)</t>
  </si>
  <si>
    <t>ЧИСТАЯ СУММА РАСХОЖДЕНИЯ</t>
  </si>
  <si>
    <t>Пояснение / примечание</t>
  </si>
  <si>
    <t>Настоящий акт составлен комиссией по инвентаризации для отражения результатов фактической инвентаризации товарных запасов, проведённой по указанному выше адресу в указанный период; прочитан и подписан нижеподписавшимися. Результаты по каждому товару являются приложением к акту (вкладка «Данные» файла). Суммы в итоговой сводке рассчитаны по себестоимости единицы из списка товаров.</t>
  </si>
  <si>
    <t>ОТВЕТСТВЕННЫЙ ЗА ИНВЕНТАРИЗАЦИЮ</t>
  </si>
  <si>
    <t>ЗАВЕДУЮЩИЙ СКЛАДОМ</t>
  </si>
  <si>
    <t>РУКОВОДИТЕЛЬ ПРЕДПРИЯТИЯ</t>
  </si>
  <si>
    <t>ФИО:</t>
  </si>
  <si>
    <t>Ведите инвентаризацию, историю движения и счета контрагентов в одной панели — Ofisx Склад и Продажи →</t>
  </si>
  <si>
    <t>Код товара</t>
  </si>
  <si>
    <t>Наименование товара</t>
  </si>
  <si>
    <t>Ед. изм.</t>
  </si>
  <si>
    <t>Количество в системе</t>
  </si>
  <si>
    <t>Фактическое количество</t>
  </si>
  <si>
    <t>Разница</t>
  </si>
  <si>
    <t>Себестоимость ед.</t>
  </si>
  <si>
    <t>Сумма разницы</t>
  </si>
  <si>
    <t>Результат</t>
  </si>
  <si>
    <t>Причина расхождения</t>
  </si>
  <si>
    <t>SK-001</t>
  </si>
  <si>
    <t>Бумага для копирования A4 80 г</t>
  </si>
  <si>
    <t>Упаковка</t>
  </si>
  <si>
    <t>Потери / порча</t>
  </si>
  <si>
    <t>SK-002</t>
  </si>
  <si>
    <t>Отбеливатель 4 л</t>
  </si>
  <si>
    <t>Шт.</t>
  </si>
  <si>
    <t>SK-003</t>
  </si>
  <si>
    <t>Термолента 80x60</t>
  </si>
  <si>
    <t>Коробка</t>
  </si>
  <si>
    <t>SK-004</t>
  </si>
  <si>
    <t>Стрейч-плёнка 45 см</t>
  </si>
  <si>
    <t>Пропущена запись (приход)</t>
  </si>
  <si>
    <t>SK-005</t>
  </si>
  <si>
    <t>USB-флешка 64 ГБ</t>
  </si>
  <si>
    <t>Причина не найдена</t>
  </si>
  <si>
    <t>SK-007</t>
  </si>
  <si>
    <t>Упаковочная лента 45 мм</t>
  </si>
  <si>
    <t>Акт инвентаризации товарных запасов</t>
  </si>
  <si>
    <t>Бесплатный шаблон Excel · stokexcel.com</t>
  </si>
  <si>
    <t>ИТОГИ</t>
  </si>
  <si>
    <t>КАК ПОЛЬЗОВАТЬСЯ?</t>
  </si>
  <si>
    <t>Товаров в списке</t>
  </si>
  <si>
    <t>1. На вкладке «Акт инвентаризации» заполните номер акта, вид инвентаризации, дату, время, данные предприятия и склада; впишите комиссию с ролями.</t>
  </si>
  <si>
    <t>Пересчитано позиций</t>
  </si>
  <si>
    <t>2. На вкладке «Данные» введите товары для подсчёта и учётные количества; во время подсчёта заполняйте только столбец «Посчитанное количество».</t>
  </si>
  <si>
    <t>Ещё не посчитано</t>
  </si>
  <si>
    <t>3. Товар с пустым посчитанным количеством отображается как «НЕ ПОСЧИТАНО» и в результат акта не входит — перед печатью таких строк быть не должно.</t>
  </si>
  <si>
    <t>4. Товары с расхождением пересчитайте повторно, а причину оставшегося расхождения выберите в столбце «Причина расхождения».</t>
  </si>
  <si>
    <t>5. Распечатайте акт и подпишите; храните этот список товаров вместе с актом как приложение.</t>
  </si>
  <si>
    <t>Чистая сумма разницы</t>
  </si>
  <si>
    <t>Когда Excel уже недостаточно: Ofisx в облаке, с телефона, автоматически →</t>
  </si>
  <si>
    <t>Ответственный за инвентаризацию</t>
  </si>
  <si>
    <t>Инвентаризация на конец периода</t>
  </si>
  <si>
    <t>Счётчик</t>
  </si>
  <si>
    <t>Не та полка / место</t>
  </si>
  <si>
    <t>кг</t>
  </si>
  <si>
    <t>Инвентаризация при передаче дел</t>
  </si>
  <si>
    <t>Записывающий / контролёр</t>
  </si>
  <si>
    <t>л</t>
  </si>
  <si>
    <t>Частичная (циклическая) инвентаризация</t>
  </si>
  <si>
    <t>Заведующий складом</t>
  </si>
  <si>
    <t>Пропущена запись (расход)</t>
  </si>
  <si>
    <t>Внеплановая инвентаризация</t>
  </si>
  <si>
    <t>Сдающий</t>
  </si>
  <si>
    <t>Ошибочная отгрузка</t>
  </si>
  <si>
    <t>Принимающий</t>
  </si>
  <si>
    <t>Ошибка пересчёта</t>
  </si>
  <si>
    <t>м</t>
  </si>
  <si>
    <t>Наблюдатель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</si>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</sst>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COUNT('Данные'!E2:E300)</f>
      </c>
      <c r="E24" s="12"/>
    </row>
    <row r="25" ht="19" customHeight="1" spans="2:5" x14ac:dyDescent="0.25">
      <c r="B25" s="10" t="s">
        <v>24</v>
      </c>
      <c r="C25" s="10"/>
      <c r="D25" s="11">
        <f>COUNTIF('Данные'!I2:I300,"СОВПАДАЕТ")</f>
      </c>
      <c r="E25" s="12"/>
    </row>
    <row r="26" ht="19" customHeight="1" spans="2:5" x14ac:dyDescent="0.25">
      <c r="B26" s="10" t="s">
        <v>25</v>
      </c>
      <c r="C26" s="10"/>
      <c r="D26" s="11">
        <f>COUNTIF('Данные'!I2:I300,"НЕДОСТАЧА")</f>
      </c>
      <c r="E26" s="12"/>
    </row>
    <row r="27" ht="19" customHeight="1" spans="2:5" x14ac:dyDescent="0.25">
      <c r="B27" s="10" t="s">
        <v>26</v>
      </c>
      <c r="C27" s="10"/>
      <c r="D27" s="11">
        <f>COUNTIF('Данные'!I2:I300,"ИЗЛИШЕК")</f>
      </c>
      <c r="E27" s="12"/>
    </row>
    <row r="28" ht="19" customHeight="1" spans="2:5" x14ac:dyDescent="0.25">
      <c r="B28" s="10" t="s">
        <v>27</v>
      </c>
      <c r="C28" s="10"/>
      <c r="D28" s="13">
        <f>SUMIF('Данные'!I2:I300,"НЕДОСТАЧА",'Данные'!H2:H300)</f>
      </c>
      <c r="E28" s="12"/>
    </row>
    <row r="29" ht="19" customHeight="1" spans="2:5" x14ac:dyDescent="0.25">
      <c r="B29" s="10" t="s">
        <v>28</v>
      </c>
      <c r="C29" s="10"/>
      <c r="D29" s="13">
        <f>SUMIF('Данные'!I2:I300,"ИЗЛИШЕК",'Данные'!H2:H300)</f>
      </c>
      <c r="E29" s="12"/>
    </row>
    <row r="30" ht="24" customHeight="1" spans="2:5" x14ac:dyDescent="0.25">
      <c r="B30" s="14" t="s">
        <v>29</v>
      </c>
      <c r="C30" s="14"/>
      <c r="D30" s="15">
        <f>SUM('Данные'!H2:H300)</f>
      </c>
      <c r="E30" s="16">
        <f>IF(ROUND(D30,2)&lt;0,"Чистая НЕДОСТАЧА",IF(ROUND(D30,2)&gt;0,"Чистый ИЗЛИШЕК","Разницы нет"))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Недопустимое значение" error="Выберите значение из списка." sqref="C17:C21">
      <formula1>"Ответственный за инвентаризацию,Счётчик,Записывающий / контролёр,Заведующий складом,Сдающий,Принимающий,Наблюдатель,Прочее"</formula1>
    </dataValidation>
    <dataValidation type="list" allowBlank="1" showErrorMessage="1" errorTitle="Недопустимое значение" error="Выберите значение из списка." sqref="C6">
      <formula1>"Инвентаризация на конец года,Инвентаризация на конец периода,Инвентаризация при передаче дел,Частичная (циклическая) инвентаризация,Внеплановая инвентаризация"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=IF(A2="","",IF(E2="","НЕ ПОСЧИТАНО",IF(F2=0,"СОВПАДАЕТ",IF(F2&lt;0,"НЕДОСТАЧА","ИЗЛИШЕК"))))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=IF(A3="","",IF(E3="","НЕ ПОСЧИТАНО",IF(F3=0,"СОВПАДАЕТ",IF(F3&lt;0,"НЕДОСТАЧА","ИЗЛИШЕК"))))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=IF(A4="","",IF(E4="","НЕ ПОСЧИТАНО",IF(F4=0,"СОВПАДАЕТ",IF(F4&lt;0,"НЕДОСТАЧА","ИЗЛИШЕК"))))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=IF(A5="","",IF(E5="","НЕ ПОСЧИТАНО",IF(F5=0,"СОВПАДАЕТ",IF(F5&lt;0,"НЕДОСТАЧА","ИЗЛИШЕК"))))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=IF(A6="","",IF(E6="","НЕ ПОСЧИТАНО",IF(F6=0,"СОВПАДАЕТ",IF(F6&lt;0,"НЕДОСТАЧА","ИЗЛИШЕК"))))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=IF(A7="","",IF(E7="","НЕ ПОСЧИТАНО",IF(F7=0,"СОВПАДАЕТ",IF(F7&lt;0,"НЕДОСТАЧА","ИЗЛИШЕК"))))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=IF(A8="","",IF(E8="","НЕ ПОСЧИТАНО",IF(F8=0,"СОВПАДАЕТ",IF(F8&lt;0,"НЕДОСТАЧА","ИЗЛИШЕК"))))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=IF(A9="","",IF(E9="","НЕ ПОСЧИТАНО",IF(F9=0,"СОВПАДАЕТ",IF(F9&lt;0,"НЕДОСТАЧА","ИЗЛИШЕК"))))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=IF(A10="","",IF(E10="","НЕ ПОСЧИТАНО",IF(F10=0,"СОВПАДАЕТ",IF(F10&lt;0,"НЕДОСТАЧА","ИЗЛИШЕК"))))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=IF(A11="","",IF(E11="","НЕ ПОСЧИТАНО",IF(F11=0,"СОВПАДАЕТ",IF(F11&lt;0,"НЕДОСТАЧА","ИЗЛИШЕК"))))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=IF(A12="","",IF(E12="","НЕ ПОСЧИТАНО",IF(F12=0,"СОВПАДАЕТ",IF(F12&lt;0,"НЕДОСТАЧА","ИЗЛИШЕК"))))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=IF(A13="","",IF(E13="","НЕ ПОСЧИТАНО",IF(F13=0,"СОВПАДАЕТ",IF(F13&lt;0,"НЕДОСТАЧА","ИЗЛИШЕК"))))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=IF(A14="","",IF(E14="","НЕ ПОСЧИТАНО",IF(F14=0,"СОВПАДАЕТ",IF(F14&lt;0,"НЕДОСТАЧА","ИЗЛИШЕК"))))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=IF(A15="","",IF(E15="","НЕ ПОСЧИТАНО",IF(F15=0,"СОВПАДАЕТ",IF(F15&lt;0,"НЕДОСТАЧА","ИЗЛИШЕК"))))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=IF(A16="","",IF(E16="","НЕ ПОСЧИТАНО",IF(F16=0,"СОВПАДАЕТ",IF(F16&lt;0,"НЕДОСТАЧА","ИЗЛИШЕК"))))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=IF(A17="","",IF(E17="","НЕ ПОСЧИТАНО",IF(F17=0,"СОВПАДАЕТ",IF(F17&lt;0,"НЕДОСТАЧА","ИЗЛИШЕК"))))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=IF(A18="","",IF(E18="","НЕ ПОСЧИТАНО",IF(F18=0,"СОВПАДАЕТ",IF(F18&lt;0,"НЕДОСТАЧА","ИЗЛИШЕК"))))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=IF(A19="","",IF(E19="","НЕ ПОСЧИТАНО",IF(F19=0,"СОВПАДАЕТ",IF(F19&lt;0,"НЕДОСТАЧА","ИЗЛИШЕК"))))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=IF(A20="","",IF(E20="","НЕ ПОСЧИТАНО",IF(F20=0,"СОВПАДАЕТ",IF(F20&lt;0,"НЕДОСТАЧА","ИЗЛИШЕК"))))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=IF(A21="","",IF(E21="","НЕ ПОСЧИТАНО",IF(F21=0,"СОВПАДАЕТ",IF(F21&lt;0,"НЕДОСТАЧА","ИЗЛИШЕК"))))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=IF(A22="","",IF(E22="","НЕ ПОСЧИТАНО",IF(F22=0,"СОВПАДАЕТ",IF(F22&lt;0,"НЕДОСТАЧА","ИЗЛИШЕК"))))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=IF(A23="","",IF(E23="","НЕ ПОСЧИТАНО",IF(F23=0,"СОВПАДАЕТ",IF(F23&lt;0,"НЕДОСТАЧА","ИЗЛИШЕК"))))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=IF(A24="","",IF(E24="","НЕ ПОСЧИТАНО",IF(F24=0,"СОВПАДАЕТ",IF(F24&lt;0,"НЕДОСТАЧА","ИЗЛИШЕК"))))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=IF(A25="","",IF(E25="","НЕ ПОСЧИТАНО",IF(F25=0,"СОВПАДАЕТ",IF(F25&lt;0,"НЕДОСТАЧА","ИЗЛИШЕК"))))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=IF(A26="","",IF(E26="","НЕ ПОСЧИТАНО",IF(F26=0,"СОВПАДАЕТ",IF(F26&lt;0,"НЕДОСТАЧА","ИЗЛИШЕК"))))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=IF(A27="","",IF(E27="","НЕ ПОСЧИТАНО",IF(F27=0,"СОВПАДАЕТ",IF(F27&lt;0,"НЕДОСТАЧА","ИЗЛИШЕК"))))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=IF(A28="","",IF(E28="","НЕ ПОСЧИТАНО",IF(F28=0,"СОВПАДАЕТ",IF(F28&lt;0,"НЕДОСТАЧА","ИЗЛИШЕК"))))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=IF(A29="","",IF(E29="","НЕ ПОСЧИТАНО",IF(F29=0,"СОВПАДАЕТ",IF(F29&lt;0,"НЕДОСТАЧА","ИЗЛИШЕК"))))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=IF(A30="","",IF(E30="","НЕ ПОСЧИТАНО",IF(F30=0,"СОВПАДАЕТ",IF(F30&lt;0,"НЕДОСТАЧА","ИЗЛИШЕК"))))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=IF(A31="","",IF(E31="","НЕ ПОСЧИТАНО",IF(F31=0,"СОВПАДАЕТ",IF(F31&lt;0,"НЕДОСТАЧА","ИЗЛИШЕК"))))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=IF(A32="","",IF(E32="","НЕ ПОСЧИТАНО",IF(F32=0,"СОВПАДАЕТ",IF(F32&lt;0,"НЕДОСТАЧА","ИЗЛИШЕК"))))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=IF(A33="","",IF(E33="","НЕ ПОСЧИТАНО",IF(F33=0,"СОВПАДАЕТ",IF(F33&lt;0,"НЕДОСТАЧА","ИЗЛИШЕК"))))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=IF(A34="","",IF(E34="","НЕ ПОСЧИТАНО",IF(F34=0,"СОВПАДАЕТ",IF(F34&lt;0,"НЕДОСТАЧА","ИЗЛИШЕК"))))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=IF(A35="","",IF(E35="","НЕ ПОСЧИТАНО",IF(F35=0,"СОВПАДАЕТ",IF(F35&lt;0,"НЕДОСТАЧА","ИЗЛИШЕК"))))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=IF(A36="","",IF(E36="","НЕ ПОСЧИТАНО",IF(F36=0,"СОВПАДАЕТ",IF(F36&lt;0,"НЕДОСТАЧА","ИЗЛИШЕК"))))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=IF(A37="","",IF(E37="","НЕ ПОСЧИТАНО",IF(F37=0,"СОВПАДАЕТ",IF(F37&lt;0,"НЕДОСТАЧА","ИЗЛИШЕК"))))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=IF(A38="","",IF(E38="","НЕ ПОСЧИТАНО",IF(F38=0,"СОВПАДАЕТ",IF(F38&lt;0,"НЕДОСТАЧА","ИЗЛИШЕК"))))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=IF(A39="","",IF(E39="","НЕ ПОСЧИТАНО",IF(F39=0,"СОВПАДАЕТ",IF(F39&lt;0,"НЕДОСТАЧА","ИЗЛИШЕК"))))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=IF(A40="","",IF(E40="","НЕ ПОСЧИТАНО",IF(F40=0,"СОВПАДАЕТ",IF(F40&lt;0,"НЕДОСТАЧА","ИЗЛИШЕК"))))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=IF(A41="","",IF(E41="","НЕ ПОСЧИТАНО",IF(F41=0,"СОВПАДАЕТ",IF(F41&lt;0,"НЕДОСТАЧА","ИЗЛИШЕК"))))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=IF(A42="","",IF(E42="","НЕ ПОСЧИТАНО",IF(F42=0,"СОВПАДАЕТ",IF(F42&lt;0,"НЕДОСТАЧА","ИЗЛИШЕК"))))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=IF(A43="","",IF(E43="","НЕ ПОСЧИТАНО",IF(F43=0,"СОВПАДАЕТ",IF(F43&lt;0,"НЕДОСТАЧА","ИЗЛИШЕК"))))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=IF(A44="","",IF(E44="","НЕ ПОСЧИТАНО",IF(F44=0,"СОВПАДАЕТ",IF(F44&lt;0,"НЕДОСТАЧА","ИЗЛИШЕК"))))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=IF(A45="","",IF(E45="","НЕ ПОСЧИТАНО",IF(F45=0,"СОВПАДАЕТ",IF(F45&lt;0,"НЕДОСТАЧА","ИЗЛИШЕК"))))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=IF(A46="","",IF(E46="","НЕ ПОСЧИТАНО",IF(F46=0,"СОВПАДАЕТ",IF(F46&lt;0,"НЕДОСТАЧА","ИЗЛИШЕК"))))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=IF(A47="","",IF(E47="","НЕ ПОСЧИТАНО",IF(F47=0,"СОВПАДАЕТ",IF(F47&lt;0,"НЕДОСТАЧА","ИЗЛИШЕК"))))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=IF(A48="","",IF(E48="","НЕ ПОСЧИТАНО",IF(F48=0,"СОВПАДАЕТ",IF(F48&lt;0,"НЕДОСТАЧА","ИЗЛИШЕК"))))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=IF(A49="","",IF(E49="","НЕ ПОСЧИТАНО",IF(F49=0,"СОВПАДАЕТ",IF(F49&lt;0,"НЕДОСТАЧА","ИЗЛИШЕК"))))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=IF(A50="","",IF(E50="","НЕ ПОСЧИТАНО",IF(F50=0,"СОВПАДАЕТ",IF(F50&lt;0,"НЕДОСТАЧА","ИЗЛИШЕК"))))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=IF(A51="","",IF(E51="","НЕ ПОСЧИТАНО",IF(F51=0,"СОВПАДАЕТ",IF(F51&lt;0,"НЕДОСТАЧА","ИЗЛИШЕК"))))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=IF(A52="","",IF(E52="","НЕ ПОСЧИТАНО",IF(F52=0,"СОВПАДАЕТ",IF(F52&lt;0,"НЕДОСТАЧА","ИЗЛИШЕК"))))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=IF(A53="","",IF(E53="","НЕ ПОСЧИТАНО",IF(F53=0,"СОВПАДАЕТ",IF(F53&lt;0,"НЕДОСТАЧА","ИЗЛИШЕК"))))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=IF(A54="","",IF(E54="","НЕ ПОСЧИТАНО",IF(F54=0,"СОВПАДАЕТ",IF(F54&lt;0,"НЕДОСТАЧА","ИЗЛИШЕК"))))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=IF(A55="","",IF(E55="","НЕ ПОСЧИТАНО",IF(F55=0,"СОВПАДАЕТ",IF(F55&lt;0,"НЕДОСТАЧА","ИЗЛИШЕК"))))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=IF(A56="","",IF(E56="","НЕ ПОСЧИТАНО",IF(F56=0,"СОВПАДАЕТ",IF(F56&lt;0,"НЕДОСТАЧА","ИЗЛИШЕК"))))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=IF(A57="","",IF(E57="","НЕ ПОСЧИТАНО",IF(F57=0,"СОВПАДАЕТ",IF(F57&lt;0,"НЕДОСТАЧА","ИЗЛИШЕК"))))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=IF(A58="","",IF(E58="","НЕ ПОСЧИТАНО",IF(F58=0,"СОВПАДАЕТ",IF(F58&lt;0,"НЕДОСТАЧА","ИЗЛИШЕК"))))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=IF(A59="","",IF(E59="","НЕ ПОСЧИТАНО",IF(F59=0,"СОВПАДАЕТ",IF(F59&lt;0,"НЕДОСТАЧА","ИЗЛИШЕК"))))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=IF(A60="","",IF(E60="","НЕ ПОСЧИТАНО",IF(F60=0,"СОВПАДАЕТ",IF(F60&lt;0,"НЕДОСТАЧА","ИЗЛИШЕК"))))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=IF(A61="","",IF(E61="","НЕ ПОСЧИТАНО",IF(F61=0,"СОВПАДАЕТ",IF(F61&lt;0,"НЕДОСТАЧА","ИЗЛИШЕК"))))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=IF(A62="","",IF(E62="","НЕ ПОСЧИТАНО",IF(F62=0,"СОВПАДАЕТ",IF(F62&lt;0,"НЕДОСТАЧА","ИЗЛИШЕК"))))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=IF(A63="","",IF(E63="","НЕ ПОСЧИТАНО",IF(F63=0,"СОВПАДАЕТ",IF(F63&lt;0,"НЕДОСТАЧА","ИЗЛИШЕК"))))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=IF(A64="","",IF(E64="","НЕ ПОСЧИТАНО",IF(F64=0,"СОВПАДАЕТ",IF(F64&lt;0,"НЕДОСТАЧА","ИЗЛИШЕК"))))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=IF(A65="","",IF(E65="","НЕ ПОСЧИТАНО",IF(F65=0,"СОВПАДАЕТ",IF(F65&lt;0,"НЕДОСТАЧА","ИЗЛИШЕК"))))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=IF(A66="","",IF(E66="","НЕ ПОСЧИТАНО",IF(F66=0,"СОВПАДАЕТ",IF(F66&lt;0,"НЕДОСТАЧА","ИЗЛИШЕК"))))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=IF(A67="","",IF(E67="","НЕ ПОСЧИТАНО",IF(F67=0,"СОВПАДАЕТ",IF(F67&lt;0,"НЕДОСТАЧА","ИЗЛИШЕК"))))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=IF(A68="","",IF(E68="","НЕ ПОСЧИТАНО",IF(F68=0,"СОВПАДАЕТ",IF(F68&lt;0,"НЕДОСТАЧА","ИЗЛИШЕК"))))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=IF(A69="","",IF(E69="","НЕ ПОСЧИТАНО",IF(F69=0,"СОВПАДАЕТ",IF(F69&lt;0,"НЕДОСТАЧА","ИЗЛИШЕК"))))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=IF(A70="","",IF(E70="","НЕ ПОСЧИТАНО",IF(F70=0,"СОВПАДАЕТ",IF(F70&lt;0,"НЕДОСТАЧА","ИЗЛИШЕК"))))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=IF(A71="","",IF(E71="","НЕ ПОСЧИТАНО",IF(F71=0,"СОВПАДАЕТ",IF(F71&lt;0,"НЕДОСТАЧА","ИЗЛИШЕК"))))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=IF(A72="","",IF(E72="","НЕ ПОСЧИТАНО",IF(F72=0,"СОВПАДАЕТ",IF(F72&lt;0,"НЕДОСТАЧА","ИЗЛИШЕК"))))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=IF(A73="","",IF(E73="","НЕ ПОСЧИТАНО",IF(F73=0,"СОВПАДАЕТ",IF(F73&lt;0,"НЕДОСТАЧА","ИЗЛИШЕК"))))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=IF(A74="","",IF(E74="","НЕ ПОСЧИТАНО",IF(F74=0,"СОВПАДАЕТ",IF(F74&lt;0,"НЕДОСТАЧА","ИЗЛИШЕК"))))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=IF(A75="","",IF(E75="","НЕ ПОСЧИТАНО",IF(F75=0,"СОВПАДАЕТ",IF(F75&lt;0,"НЕДОСТАЧА","ИЗЛИШЕК"))))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=IF(A76="","",IF(E76="","НЕ ПОСЧИТАНО",IF(F76=0,"СОВПАДАЕТ",IF(F76&lt;0,"НЕДОСТАЧА","ИЗЛИШЕК"))))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=IF(A77="","",IF(E77="","НЕ ПОСЧИТАНО",IF(F77=0,"СОВПАДАЕТ",IF(F77&lt;0,"НЕДОСТАЧА","ИЗЛИШЕК"))))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=IF(A78="","",IF(E78="","НЕ ПОСЧИТАНО",IF(F78=0,"СОВПАДАЕТ",IF(F78&lt;0,"НЕДОСТАЧА","ИЗЛИШЕК"))))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=IF(A79="","",IF(E79="","НЕ ПОСЧИТАНО",IF(F79=0,"СОВПАДАЕТ",IF(F79&lt;0,"НЕДОСТАЧА","ИЗЛИШЕК"))))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=IF(A80="","",IF(E80="","НЕ ПОСЧИТАНО",IF(F80=0,"СОВПАДАЕТ",IF(F80&lt;0,"НЕДОСТАЧА","ИЗЛИШЕК"))))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=IF(A81="","",IF(E81="","НЕ ПОСЧИТАНО",IF(F81=0,"СОВПАДАЕТ",IF(F81&lt;0,"НЕДОСТАЧА","ИЗЛИШЕК"))))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=IF(A82="","",IF(E82="","НЕ ПОСЧИТАНО",IF(F82=0,"СОВПАДАЕТ",IF(F82&lt;0,"НЕДОСТАЧА","ИЗЛИШЕК"))))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=IF(A83="","",IF(E83="","НЕ ПОСЧИТАНО",IF(F83=0,"СОВПАДАЕТ",IF(F83&lt;0,"НЕДОСТАЧА","ИЗЛИШЕК"))))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=IF(A84="","",IF(E84="","НЕ ПОСЧИТАНО",IF(F84=0,"СОВПАДАЕТ",IF(F84&lt;0,"НЕДОСТАЧА","ИЗЛИШЕК"))))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=IF(A85="","",IF(E85="","НЕ ПОСЧИТАНО",IF(F85=0,"СОВПАДАЕТ",IF(F85&lt;0,"НЕДОСТАЧА","ИЗЛИШЕК"))))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=IF(A86="","",IF(E86="","НЕ ПОСЧИТАНО",IF(F86=0,"СОВПАДАЕТ",IF(F86&lt;0,"НЕДОСТАЧА","ИЗЛИШЕК"))))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=IF(A87="","",IF(E87="","НЕ ПОСЧИТАНО",IF(F87=0,"СОВПАДАЕТ",IF(F87&lt;0,"НЕДОСТАЧА","ИЗЛИШЕК"))))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=IF(A88="","",IF(E88="","НЕ ПОСЧИТАНО",IF(F88=0,"СОВПАДАЕТ",IF(F88&lt;0,"НЕДОСТАЧА","ИЗЛИШЕК"))))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=IF(A89="","",IF(E89="","НЕ ПОСЧИТАНО",IF(F89=0,"СОВПАДАЕТ",IF(F89&lt;0,"НЕДОСТАЧА","ИЗЛИШЕК"))))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=IF(A90="","",IF(E90="","НЕ ПОСЧИТАНО",IF(F90=0,"СОВПАДАЕТ",IF(F90&lt;0,"НЕДОСТАЧА","ИЗЛИШЕК"))))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=IF(A91="","",IF(E91="","НЕ ПОСЧИТАНО",IF(F91=0,"СОВПАДАЕТ",IF(F91&lt;0,"НЕДОСТАЧА","ИЗЛИШЕК"))))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=IF(A92="","",IF(E92="","НЕ ПОСЧИТАНО",IF(F92=0,"СОВПАДАЕТ",IF(F92&lt;0,"НЕДОСТАЧА","ИЗЛИШЕК"))))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=IF(A93="","",IF(E93="","НЕ ПОСЧИТАНО",IF(F93=0,"СОВПАДАЕТ",IF(F93&lt;0,"НЕДОСТАЧА","ИЗЛИШЕК"))))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=IF(A94="","",IF(E94="","НЕ ПОСЧИТАНО",IF(F94=0,"СОВПАДАЕТ",IF(F94&lt;0,"НЕДОСТАЧА","ИЗЛИШЕК"))))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=IF(A95="","",IF(E95="","НЕ ПОСЧИТАНО",IF(F95=0,"СОВПАДАЕТ",IF(F95&lt;0,"НЕДОСТАЧА","ИЗЛИШЕК"))))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=IF(A96="","",IF(E96="","НЕ ПОСЧИТАНО",IF(F96=0,"СОВПАДАЕТ",IF(F96&lt;0,"НЕДОСТАЧА","ИЗЛИШЕК"))))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=IF(A97="","",IF(E97="","НЕ ПОСЧИТАНО",IF(F97=0,"СОВПАДАЕТ",IF(F97&lt;0,"НЕДОСТАЧА","ИЗЛИШЕК"))))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=IF(A98="","",IF(E98="","НЕ ПОСЧИТАНО",IF(F98=0,"СОВПАДАЕТ",IF(F98&lt;0,"НЕДОСТАЧА","ИЗЛИШЕК"))))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=IF(A99="","",IF(E99="","НЕ ПОСЧИТАНО",IF(F99=0,"СОВПАДАЕТ",IF(F99&lt;0,"НЕДОСТАЧА","ИЗЛИШЕК"))))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=IF(A100="","",IF(E100="","НЕ ПОСЧИТАНО",IF(F100=0,"СОВПАДАЕТ",IF(F100&lt;0,"НЕДОСТАЧА","ИЗЛИШЕК"))))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=IF(A101="","",IF(E101="","НЕ ПОСЧИТАНО",IF(F101=0,"СОВПАДАЕТ",IF(F101&lt;0,"НЕДОСТАЧА","ИЗЛИШЕК"))))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=IF(A102="","",IF(E102="","НЕ ПОСЧИТАНО",IF(F102=0,"СОВПАДАЕТ",IF(F102&lt;0,"НЕДОСТАЧА","ИЗЛИШЕК"))))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=IF(A103="","",IF(E103="","НЕ ПОСЧИТАНО",IF(F103=0,"СОВПАДАЕТ",IF(F103&lt;0,"НЕДОСТАЧА","ИЗЛИШЕК"))))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=IF(A104="","",IF(E104="","НЕ ПОСЧИТАНО",IF(F104=0,"СОВПАДАЕТ",IF(F104&lt;0,"НЕДОСТАЧА","ИЗЛИШЕК"))))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=IF(A105="","",IF(E105="","НЕ ПОСЧИТАНО",IF(F105=0,"СОВПАДАЕТ",IF(F105&lt;0,"НЕДОСТАЧА","ИЗЛИШЕК"))))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=IF(A106="","",IF(E106="","НЕ ПОСЧИТАНО",IF(F106=0,"СОВПАДАЕТ",IF(F106&lt;0,"НЕДОСТАЧА","ИЗЛИШЕК"))))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=IF(A107="","",IF(E107="","НЕ ПОСЧИТАНО",IF(F107=0,"СОВПАДАЕТ",IF(F107&lt;0,"НЕДОСТАЧА","ИЗЛИШЕК"))))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=IF(A108="","",IF(E108="","НЕ ПОСЧИТАНО",IF(F108=0,"СОВПАДАЕТ",IF(F108&lt;0,"НЕДОСТАЧА","ИЗЛИШЕК"))))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=IF(A109="","",IF(E109="","НЕ ПОСЧИТАНО",IF(F109=0,"СОВПАДАЕТ",IF(F109&lt;0,"НЕДОСТАЧА","ИЗЛИШЕК"))))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=IF(A110="","",IF(E110="","НЕ ПОСЧИТАНО",IF(F110=0,"СОВПАДАЕТ",IF(F110&lt;0,"НЕДОСТАЧА","ИЗЛИШЕК"))))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=IF(A111="","",IF(E111="","НЕ ПОСЧИТАНО",IF(F111=0,"СОВПАДАЕТ",IF(F111&lt;0,"НЕДОСТАЧА","ИЗЛИШЕК"))))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=IF(A112="","",IF(E112="","НЕ ПОСЧИТАНО",IF(F112=0,"СОВПАДАЕТ",IF(F112&lt;0,"НЕДОСТАЧА","ИЗЛИШЕК"))))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=IF(A113="","",IF(E113="","НЕ ПОСЧИТАНО",IF(F113=0,"СОВПАДАЕТ",IF(F113&lt;0,"НЕДОСТАЧА","ИЗЛИШЕК"))))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=IF(A114="","",IF(E114="","НЕ ПОСЧИТАНО",IF(F114=0,"СОВПАДАЕТ",IF(F114&lt;0,"НЕДОСТАЧА","ИЗЛИШЕК"))))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=IF(A115="","",IF(E115="","НЕ ПОСЧИТАНО",IF(F115=0,"СОВПАДАЕТ",IF(F115&lt;0,"НЕДОСТАЧА","ИЗЛИШЕК"))))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=IF(A116="","",IF(E116="","НЕ ПОСЧИТАНО",IF(F116=0,"СОВПАДАЕТ",IF(F116&lt;0,"НЕДОСТАЧА","ИЗЛИШЕК"))))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=IF(A117="","",IF(E117="","НЕ ПОСЧИТАНО",IF(F117=0,"СОВПАДАЕТ",IF(F117&lt;0,"НЕДОСТАЧА","ИЗЛИШЕК"))))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=IF(A118="","",IF(E118="","НЕ ПОСЧИТАНО",IF(F118=0,"СОВПАДАЕТ",IF(F118&lt;0,"НЕДОСТАЧА","ИЗЛИШЕК"))))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=IF(A119="","",IF(E119="","НЕ ПОСЧИТАНО",IF(F119=0,"СОВПАДАЕТ",IF(F119&lt;0,"НЕДОСТАЧА","ИЗЛИШЕК"))))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=IF(A120="","",IF(E120="","НЕ ПОСЧИТАНО",IF(F120=0,"СОВПАДАЕТ",IF(F120&lt;0,"НЕДОСТАЧА","ИЗЛИШЕК"))))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=IF(A121="","",IF(E121="","НЕ ПОСЧИТАНО",IF(F121=0,"СОВПАДАЕТ",IF(F121&lt;0,"НЕДОСТАЧА","ИЗЛИШЕК"))))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=IF(A122="","",IF(E122="","НЕ ПОСЧИТАНО",IF(F122=0,"СОВПАДАЕТ",IF(F122&lt;0,"НЕДОСТАЧА","ИЗЛИШЕК"))))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=IF(A123="","",IF(E123="","НЕ ПОСЧИТАНО",IF(F123=0,"СОВПАДАЕТ",IF(F123&lt;0,"НЕДОСТАЧА","ИЗЛИШЕК"))))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=IF(A124="","",IF(E124="","НЕ ПОСЧИТАНО",IF(F124=0,"СОВПАДАЕТ",IF(F124&lt;0,"НЕДОСТАЧА","ИЗЛИШЕК"))))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=IF(A125="","",IF(E125="","НЕ ПОСЧИТАНО",IF(F125=0,"СОВПАДАЕТ",IF(F125&lt;0,"НЕДОСТАЧА","ИЗЛИШЕК"))))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=IF(A126="","",IF(E126="","НЕ ПОСЧИТАНО",IF(F126=0,"СОВПАДАЕТ",IF(F126&lt;0,"НЕДОСТАЧА","ИЗЛИШЕК"))))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=IF(A127="","",IF(E127="","НЕ ПОСЧИТАНО",IF(F127=0,"СОВПАДАЕТ",IF(F127&lt;0,"НЕДОСТАЧА","ИЗЛИШЕК"))))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=IF(A128="","",IF(E128="","НЕ ПОСЧИТАНО",IF(F128=0,"СОВПАДАЕТ",IF(F128&lt;0,"НЕДОСТАЧА","ИЗЛИШЕК"))))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=IF(A129="","",IF(E129="","НЕ ПОСЧИТАНО",IF(F129=0,"СОВПАДАЕТ",IF(F129&lt;0,"НЕДОСТАЧА","ИЗЛИШЕК"))))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=IF(A130="","",IF(E130="","НЕ ПОСЧИТАНО",IF(F130=0,"СОВПАДАЕТ",IF(F130&lt;0,"НЕДОСТАЧА","ИЗЛИШЕК"))))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=IF(A131="","",IF(E131="","НЕ ПОСЧИТАНО",IF(F131=0,"СОВПАДАЕТ",IF(F131&lt;0,"НЕДОСТАЧА","ИЗЛИШЕК"))))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=IF(A132="","",IF(E132="","НЕ ПОСЧИТАНО",IF(F132=0,"СОВПАДАЕТ",IF(F132&lt;0,"НЕДОСТАЧА","ИЗЛИШЕК"))))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=IF(A133="","",IF(E133="","НЕ ПОСЧИТАНО",IF(F133=0,"СОВПАДАЕТ",IF(F133&lt;0,"НЕДОСТАЧА","ИЗЛИШЕК"))))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=IF(A134="","",IF(E134="","НЕ ПОСЧИТАНО",IF(F134=0,"СОВПАДАЕТ",IF(F134&lt;0,"НЕДОСТАЧА","ИЗЛИШЕК"))))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=IF(A135="","",IF(E135="","НЕ ПОСЧИТАНО",IF(F135=0,"СОВПАДАЕТ",IF(F135&lt;0,"НЕДОСТАЧА","ИЗЛИШЕК"))))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=IF(A136="","",IF(E136="","НЕ ПОСЧИТАНО",IF(F136=0,"СОВПАДАЕТ",IF(F136&lt;0,"НЕДОСТАЧА","ИЗЛИШЕК"))))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=IF(A137="","",IF(E137="","НЕ ПОСЧИТАНО",IF(F137=0,"СОВПАДАЕТ",IF(F137&lt;0,"НЕДОСТАЧА","ИЗЛИШЕК"))))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=IF(A138="","",IF(E138="","НЕ ПОСЧИТАНО",IF(F138=0,"СОВПАДАЕТ",IF(F138&lt;0,"НЕДОСТАЧА","ИЗЛИШЕК"))))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=IF(A139="","",IF(E139="","НЕ ПОСЧИТАНО",IF(F139=0,"СОВПАДАЕТ",IF(F139&lt;0,"НЕДОСТАЧА","ИЗЛИШЕК"))))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=IF(A140="","",IF(E140="","НЕ ПОСЧИТАНО",IF(F140=0,"СОВПАДАЕТ",IF(F140&lt;0,"НЕДОСТАЧА","ИЗЛИШЕК"))))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=IF(A141="","",IF(E141="","НЕ ПОСЧИТАНО",IF(F141=0,"СОВПАДАЕТ",IF(F141&lt;0,"НЕДОСТАЧА","ИЗЛИШЕК"))))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=IF(A142="","",IF(E142="","НЕ ПОСЧИТАНО",IF(F142=0,"СОВПАДАЕТ",IF(F142&lt;0,"НЕДОСТАЧА","ИЗЛИШЕК"))))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=IF(A143="","",IF(E143="","НЕ ПОСЧИТАНО",IF(F143=0,"СОВПАДАЕТ",IF(F143&lt;0,"НЕДОСТАЧА","ИЗЛИШЕК"))))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=IF(A144="","",IF(E144="","НЕ ПОСЧИТАНО",IF(F144=0,"СОВПАДАЕТ",IF(F144&lt;0,"НЕДОСТАЧА","ИЗЛИШЕК"))))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=IF(A145="","",IF(E145="","НЕ ПОСЧИТАНО",IF(F145=0,"СОВПАДАЕТ",IF(F145&lt;0,"НЕДОСТАЧА","ИЗЛИШЕК"))))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=IF(A146="","",IF(E146="","НЕ ПОСЧИТАНО",IF(F146=0,"СОВПАДАЕТ",IF(F146&lt;0,"НЕДОСТАЧА","ИЗЛИШЕК"))))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=IF(A147="","",IF(E147="","НЕ ПОСЧИТАНО",IF(F147=0,"СОВПАДАЕТ",IF(F147&lt;0,"НЕДОСТАЧА","ИЗЛИШЕК"))))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=IF(A148="","",IF(E148="","НЕ ПОСЧИТАНО",IF(F148=0,"СОВПАДАЕТ",IF(F148&lt;0,"НЕДОСТАЧА","ИЗЛИШЕК"))))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=IF(A149="","",IF(E149="","НЕ ПОСЧИТАНО",IF(F149=0,"СОВПАДАЕТ",IF(F149&lt;0,"НЕДОСТАЧА","ИЗЛИШЕК"))))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=IF(A150="","",IF(E150="","НЕ ПОСЧИТАНО",IF(F150=0,"СОВПАДАЕТ",IF(F150&lt;0,"НЕДОСТАЧА","ИЗЛИШЕК"))))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=IF(A151="","",IF(E151="","НЕ ПОСЧИТАНО",IF(F151=0,"СОВПАДАЕТ",IF(F151&lt;0,"НЕДОСТАЧА","ИЗЛИШЕК"))))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=IF(A152="","",IF(E152="","НЕ ПОСЧИТАНО",IF(F152=0,"СОВПАДАЕТ",IF(F152&lt;0,"НЕДОСТАЧА","ИЗЛИШЕК"))))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=IF(A153="","",IF(E153="","НЕ ПОСЧИТАНО",IF(F153=0,"СОВПАДАЕТ",IF(F153&lt;0,"НЕДОСТАЧА","ИЗЛИШЕК"))))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=IF(A154="","",IF(E154="","НЕ ПОСЧИТАНО",IF(F154=0,"СОВПАДАЕТ",IF(F154&lt;0,"НЕДОСТАЧА","ИЗЛИШЕК"))))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=IF(A155="","",IF(E155="","НЕ ПОСЧИТАНО",IF(F155=0,"СОВПАДАЕТ",IF(F155&lt;0,"НЕДОСТАЧА","ИЗЛИШЕК"))))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=IF(A156="","",IF(E156="","НЕ ПОСЧИТАНО",IF(F156=0,"СОВПАДАЕТ",IF(F156&lt;0,"НЕДОСТАЧА","ИЗЛИШЕК"))))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=IF(A157="","",IF(E157="","НЕ ПОСЧИТАНО",IF(F157=0,"СОВПАДАЕТ",IF(F157&lt;0,"НЕДОСТАЧА","ИЗЛИШЕК"))))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=IF(A158="","",IF(E158="","НЕ ПОСЧИТАНО",IF(F158=0,"СОВПАДАЕТ",IF(F158&lt;0,"НЕДОСТАЧА","ИЗЛИШЕК"))))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=IF(A159="","",IF(E159="","НЕ ПОСЧИТАНО",IF(F159=0,"СОВПАДАЕТ",IF(F159&lt;0,"НЕДОСТАЧА","ИЗЛИШЕК"))))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=IF(A160="","",IF(E160="","НЕ ПОСЧИТАНО",IF(F160=0,"СОВПАДАЕТ",IF(F160&lt;0,"НЕДОСТАЧА","ИЗЛИШЕК"))))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=IF(A161="","",IF(E161="","НЕ ПОСЧИТАНО",IF(F161=0,"СОВПАДАЕТ",IF(F161&lt;0,"НЕДОСТАЧА","ИЗЛИШЕК"))))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=IF(A162="","",IF(E162="","НЕ ПОСЧИТАНО",IF(F162=0,"СОВПАДАЕТ",IF(F162&lt;0,"НЕДОСТАЧА","ИЗЛИШЕК"))))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=IF(A163="","",IF(E163="","НЕ ПОСЧИТАНО",IF(F163=0,"СОВПАДАЕТ",IF(F163&lt;0,"НЕДОСТАЧА","ИЗЛИШЕК"))))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=IF(A164="","",IF(E164="","НЕ ПОСЧИТАНО",IF(F164=0,"СОВПАДАЕТ",IF(F164&lt;0,"НЕДОСТАЧА","ИЗЛИШЕК"))))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=IF(A165="","",IF(E165="","НЕ ПОСЧИТАНО",IF(F165=0,"СОВПАДАЕТ",IF(F165&lt;0,"НЕДОСТАЧА","ИЗЛИШЕК"))))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=IF(A166="","",IF(E166="","НЕ ПОСЧИТАНО",IF(F166=0,"СОВПАДАЕТ",IF(F166&lt;0,"НЕДОСТАЧА","ИЗЛИШЕК"))))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=IF(A167="","",IF(E167="","НЕ ПОСЧИТАНО",IF(F167=0,"СОВПАДАЕТ",IF(F167&lt;0,"НЕДОСТАЧА","ИЗЛИШЕК"))))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=IF(A168="","",IF(E168="","НЕ ПОСЧИТАНО",IF(F168=0,"СОВПАДАЕТ",IF(F168&lt;0,"НЕДОСТАЧА","ИЗЛИШЕК"))))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=IF(A169="","",IF(E169="","НЕ ПОСЧИТАНО",IF(F169=0,"СОВПАДАЕТ",IF(F169&lt;0,"НЕДОСТАЧА","ИЗЛИШЕК"))))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=IF(A170="","",IF(E170="","НЕ ПОСЧИТАНО",IF(F170=0,"СОВПАДАЕТ",IF(F170&lt;0,"НЕДОСТАЧА","ИЗЛИШЕК"))))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=IF(A171="","",IF(E171="","НЕ ПОСЧИТАНО",IF(F171=0,"СОВПАДАЕТ",IF(F171&lt;0,"НЕДОСТАЧА","ИЗЛИШЕК"))))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=IF(A172="","",IF(E172="","НЕ ПОСЧИТАНО",IF(F172=0,"СОВПАДАЕТ",IF(F172&lt;0,"НЕДОСТАЧА","ИЗЛИШЕК"))))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=IF(A173="","",IF(E173="","НЕ ПОСЧИТАНО",IF(F173=0,"СОВПАДАЕТ",IF(F173&lt;0,"НЕДОСТАЧА","ИЗЛИШЕК"))))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=IF(A174="","",IF(E174="","НЕ ПОСЧИТАНО",IF(F174=0,"СОВПАДАЕТ",IF(F174&lt;0,"НЕДОСТАЧА","ИЗЛИШЕК"))))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=IF(A175="","",IF(E175="","НЕ ПОСЧИТАНО",IF(F175=0,"СОВПАДАЕТ",IF(F175&lt;0,"НЕДОСТАЧА","ИЗЛИШЕК"))))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=IF(A176="","",IF(E176="","НЕ ПОСЧИТАНО",IF(F176=0,"СОВПАДАЕТ",IF(F176&lt;0,"НЕДОСТАЧА","ИЗЛИШЕК"))))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=IF(A177="","",IF(E177="","НЕ ПОСЧИТАНО",IF(F177=0,"СОВПАДАЕТ",IF(F177&lt;0,"НЕДОСТАЧА","ИЗЛИШЕК"))))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=IF(A178="","",IF(E178="","НЕ ПОСЧИТАНО",IF(F178=0,"СОВПАДАЕТ",IF(F178&lt;0,"НЕДОСТАЧА","ИЗЛИШЕК"))))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=IF(A179="","",IF(E179="","НЕ ПОСЧИТАНО",IF(F179=0,"СОВПАДАЕТ",IF(F179&lt;0,"НЕДОСТАЧА","ИЗЛИШЕК"))))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=IF(A180="","",IF(E180="","НЕ ПОСЧИТАНО",IF(F180=0,"СОВПАДАЕТ",IF(F180&lt;0,"НЕДОСТАЧА","ИЗЛИШЕК"))))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=IF(A181="","",IF(E181="","НЕ ПОСЧИТАНО",IF(F181=0,"СОВПАДАЕТ",IF(F181&lt;0,"НЕДОСТАЧА","ИЗЛИШЕК"))))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=IF(A182="","",IF(E182="","НЕ ПОСЧИТАНО",IF(F182=0,"СОВПАДАЕТ",IF(F182&lt;0,"НЕДОСТАЧА","ИЗЛИШЕК"))))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=IF(A183="","",IF(E183="","НЕ ПОСЧИТАНО",IF(F183=0,"СОВПАДАЕТ",IF(F183&lt;0,"НЕДОСТАЧА","ИЗЛИШЕК"))))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=IF(A184="","",IF(E184="","НЕ ПОСЧИТАНО",IF(F184=0,"СОВПАДАЕТ",IF(F184&lt;0,"НЕДОСТАЧА","ИЗЛИШЕК"))))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=IF(A185="","",IF(E185="","НЕ ПОСЧИТАНО",IF(F185=0,"СОВПАДАЕТ",IF(F185&lt;0,"НЕДОСТАЧА","ИЗЛИШЕК"))))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=IF(A186="","",IF(E186="","НЕ ПОСЧИТАНО",IF(F186=0,"СОВПАДАЕТ",IF(F186&lt;0,"НЕДОСТАЧА","ИЗЛИШЕК"))))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=IF(A187="","",IF(E187="","НЕ ПОСЧИТАНО",IF(F187=0,"СОВПАДАЕТ",IF(F187&lt;0,"НЕДОСТАЧА","ИЗЛИШЕК"))))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=IF(A188="","",IF(E188="","НЕ ПОСЧИТАНО",IF(F188=0,"СОВПАДАЕТ",IF(F188&lt;0,"НЕДОСТАЧА","ИЗЛИШЕК"))))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=IF(A189="","",IF(E189="","НЕ ПОСЧИТАНО",IF(F189=0,"СОВПАДАЕТ",IF(F189&lt;0,"НЕДОСТАЧА","ИЗЛИШЕК"))))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=IF(A190="","",IF(E190="","НЕ ПОСЧИТАНО",IF(F190=0,"СОВПАДАЕТ",IF(F190&lt;0,"НЕДОСТАЧА","ИЗЛИШЕК"))))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=IF(A191="","",IF(E191="","НЕ ПОСЧИТАНО",IF(F191=0,"СОВПАДАЕТ",IF(F191&lt;0,"НЕДОСТАЧА","ИЗЛИШЕК"))))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=IF(A192="","",IF(E192="","НЕ ПОСЧИТАНО",IF(F192=0,"СОВПАДАЕТ",IF(F192&lt;0,"НЕДОСТАЧА","ИЗЛИШЕК"))))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=IF(A193="","",IF(E193="","НЕ ПОСЧИТАНО",IF(F193=0,"СОВПАДАЕТ",IF(F193&lt;0,"НЕДОСТАЧА","ИЗЛИШЕК"))))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=IF(A194="","",IF(E194="","НЕ ПОСЧИТАНО",IF(F194=0,"СОВПАДАЕТ",IF(F194&lt;0,"НЕДОСТАЧА","ИЗЛИШЕК"))))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=IF(A195="","",IF(E195="","НЕ ПОСЧИТАНО",IF(F195=0,"СОВПАДАЕТ",IF(F195&lt;0,"НЕДОСТАЧА","ИЗЛИШЕК"))))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=IF(A196="","",IF(E196="","НЕ ПОСЧИТАНО",IF(F196=0,"СОВПАДАЕТ",IF(F196&lt;0,"НЕДОСТАЧА","ИЗЛИШЕК"))))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=IF(A197="","",IF(E197="","НЕ ПОСЧИТАНО",IF(F197=0,"СОВПАДАЕТ",IF(F197&lt;0,"НЕДОСТАЧА","ИЗЛИШЕК"))))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=IF(A198="","",IF(E198="","НЕ ПОСЧИТАНО",IF(F198=0,"СОВПАДАЕТ",IF(F198&lt;0,"НЕДОСТАЧА","ИЗЛИШЕК"))))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=IF(A199="","",IF(E199="","НЕ ПОСЧИТАНО",IF(F199=0,"СОВПАДАЕТ",IF(F199&lt;0,"НЕДОСТАЧА","ИЗЛИШЕК"))))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=IF(A200="","",IF(E200="","НЕ ПОСЧИТАНО",IF(F200=0,"СОВПАДАЕТ",IF(F200&lt;0,"НЕДОСТАЧА","ИЗЛИШЕК"))))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=IF(A201="","",IF(E201="","НЕ ПОСЧИТАНО",IF(F201=0,"СОВПАДАЕТ",IF(F201&lt;0,"НЕДОСТАЧА","ИЗЛИШЕК"))))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=IF(A202="","",IF(E202="","НЕ ПОСЧИТАНО",IF(F202=0,"СОВПАДАЕТ",IF(F202&lt;0,"НЕДОСТАЧА","ИЗЛИШЕК"))))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=IF(A203="","",IF(E203="","НЕ ПОСЧИТАНО",IF(F203=0,"СОВПАДАЕТ",IF(F203&lt;0,"НЕДОСТАЧА","ИЗЛИШЕК"))))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=IF(A204="","",IF(E204="","НЕ ПОСЧИТАНО",IF(F204=0,"СОВПАДАЕТ",IF(F204&lt;0,"НЕДОСТАЧА","ИЗЛИШЕК"))))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=IF(A205="","",IF(E205="","НЕ ПОСЧИТАНО",IF(F205=0,"СОВПАДАЕТ",IF(F205&lt;0,"НЕДОСТАЧА","ИЗЛИШЕК"))))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=IF(A206="","",IF(E206="","НЕ ПОСЧИТАНО",IF(F206=0,"СОВПАДАЕТ",IF(F206&lt;0,"НЕДОСТАЧА","ИЗЛИШЕК"))))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=IF(A207="","",IF(E207="","НЕ ПОСЧИТАНО",IF(F207=0,"СОВПАДАЕТ",IF(F207&lt;0,"НЕДОСТАЧА","ИЗЛИШЕК"))))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=IF(A208="","",IF(E208="","НЕ ПОСЧИТАНО",IF(F208=0,"СОВПАДАЕТ",IF(F208&lt;0,"НЕДОСТАЧА","ИЗЛИШЕК"))))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=IF(A209="","",IF(E209="","НЕ ПОСЧИТАНО",IF(F209=0,"СОВПАДАЕТ",IF(F209&lt;0,"НЕДОСТАЧА","ИЗЛИШЕК"))))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=IF(A210="","",IF(E210="","НЕ ПОСЧИТАНО",IF(F210=0,"СОВПАДАЕТ",IF(F210&lt;0,"НЕДОСТАЧА","ИЗЛИШЕК"))))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=IF(A211="","",IF(E211="","НЕ ПОСЧИТАНО",IF(F211=0,"СОВПАДАЕТ",IF(F211&lt;0,"НЕДОСТАЧА","ИЗЛИШЕК"))))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=IF(A212="","",IF(E212="","НЕ ПОСЧИТАНО",IF(F212=0,"СОВПАДАЕТ",IF(F212&lt;0,"НЕДОСТАЧА","ИЗЛИШЕК"))))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=IF(A213="","",IF(E213="","НЕ ПОСЧИТАНО",IF(F213=0,"СОВПАДАЕТ",IF(F213&lt;0,"НЕДОСТАЧА","ИЗЛИШЕК"))))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=IF(A214="","",IF(E214="","НЕ ПОСЧИТАНО",IF(F214=0,"СОВПАДАЕТ",IF(F214&lt;0,"НЕДОСТАЧА","ИЗЛИШЕК"))))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=IF(A215="","",IF(E215="","НЕ ПОСЧИТАНО",IF(F215=0,"СОВПАДАЕТ",IF(F215&lt;0,"НЕДОСТАЧА","ИЗЛИШЕК"))))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=IF(A216="","",IF(E216="","НЕ ПОСЧИТАНО",IF(F216=0,"СОВПАДАЕТ",IF(F216&lt;0,"НЕДОСТАЧА","ИЗЛИШЕК"))))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=IF(A217="","",IF(E217="","НЕ ПОСЧИТАНО",IF(F217=0,"СОВПАДАЕТ",IF(F217&lt;0,"НЕДОСТАЧА","ИЗЛИШЕК"))))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=IF(A218="","",IF(E218="","НЕ ПОСЧИТАНО",IF(F218=0,"СОВПАДАЕТ",IF(F218&lt;0,"НЕДОСТАЧА","ИЗЛИШЕК"))))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=IF(A219="","",IF(E219="","НЕ ПОСЧИТАНО",IF(F219=0,"СОВПАДАЕТ",IF(F219&lt;0,"НЕДОСТАЧА","ИЗЛИШЕК"))))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=IF(A220="","",IF(E220="","НЕ ПОСЧИТАНО",IF(F220=0,"СОВПАДАЕТ",IF(F220&lt;0,"НЕДОСТАЧА","ИЗЛИШЕК"))))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=IF(A221="","",IF(E221="","НЕ ПОСЧИТАНО",IF(F221=0,"СОВПАДАЕТ",IF(F221&lt;0,"НЕДОСТАЧА","ИЗЛИШЕК"))))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=IF(A222="","",IF(E222="","НЕ ПОСЧИТАНО",IF(F222=0,"СОВПАДАЕТ",IF(F222&lt;0,"НЕДОСТАЧА","ИЗЛИШЕК"))))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=IF(A223="","",IF(E223="","НЕ ПОСЧИТАНО",IF(F223=0,"СОВПАДАЕТ",IF(F223&lt;0,"НЕДОСТАЧА","ИЗЛИШЕК"))))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=IF(A224="","",IF(E224="","НЕ ПОСЧИТАНО",IF(F224=0,"СОВПАДАЕТ",IF(F224&lt;0,"НЕДОСТАЧА","ИЗЛИШЕК"))))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=IF(A225="","",IF(E225="","НЕ ПОСЧИТАНО",IF(F225=0,"СОВПАДАЕТ",IF(F225&lt;0,"НЕДОСТАЧА","ИЗЛИШЕК"))))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=IF(A226="","",IF(E226="","НЕ ПОСЧИТАНО",IF(F226=0,"СОВПАДАЕТ",IF(F226&lt;0,"НЕДОСТАЧА","ИЗЛИШЕК"))))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=IF(A227="","",IF(E227="","НЕ ПОСЧИТАНО",IF(F227=0,"СОВПАДАЕТ",IF(F227&lt;0,"НЕДОСТАЧА","ИЗЛИШЕК"))))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=IF(A228="","",IF(E228="","НЕ ПОСЧИТАНО",IF(F228=0,"СОВПАДАЕТ",IF(F228&lt;0,"НЕДОСТАЧА","ИЗЛИШЕК"))))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=IF(A229="","",IF(E229="","НЕ ПОСЧИТАНО",IF(F229=0,"СОВПАДАЕТ",IF(F229&lt;0,"НЕДОСТАЧА","ИЗЛИШЕК"))))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=IF(A230="","",IF(E230="","НЕ ПОСЧИТАНО",IF(F230=0,"СОВПАДАЕТ",IF(F230&lt;0,"НЕДОСТАЧА","ИЗЛИШЕК"))))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=IF(A231="","",IF(E231="","НЕ ПОСЧИТАНО",IF(F231=0,"СОВПАДАЕТ",IF(F231&lt;0,"НЕДОСТАЧА","ИЗЛИШЕК"))))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=IF(A232="","",IF(E232="","НЕ ПОСЧИТАНО",IF(F232=0,"СОВПАДАЕТ",IF(F232&lt;0,"НЕДОСТАЧА","ИЗЛИШЕК"))))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=IF(A233="","",IF(E233="","НЕ ПОСЧИТАНО",IF(F233=0,"СОВПАДАЕТ",IF(F233&lt;0,"НЕДОСТАЧА","ИЗЛИШЕК"))))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=IF(A234="","",IF(E234="","НЕ ПОСЧИТАНО",IF(F234=0,"СОВПАДАЕТ",IF(F234&lt;0,"НЕДОСТАЧА","ИЗЛИШЕК"))))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=IF(A235="","",IF(E235="","НЕ ПОСЧИТАНО",IF(F235=0,"СОВПАДАЕТ",IF(F235&lt;0,"НЕДОСТАЧА","ИЗЛИШЕК"))))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=IF(A236="","",IF(E236="","НЕ ПОСЧИТАНО",IF(F236=0,"СОВПАДАЕТ",IF(F236&lt;0,"НЕДОСТАЧА","ИЗЛИШЕК"))))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=IF(A237="","",IF(E237="","НЕ ПОСЧИТАНО",IF(F237=0,"СОВПАДАЕТ",IF(F237&lt;0,"НЕДОСТАЧА","ИЗЛИШЕК"))))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=IF(A238="","",IF(E238="","НЕ ПОСЧИТАНО",IF(F238=0,"СОВПАДАЕТ",IF(F238&lt;0,"НЕДОСТАЧА","ИЗЛИШЕК"))))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=IF(A239="","",IF(E239="","НЕ ПОСЧИТАНО",IF(F239=0,"СОВПАДАЕТ",IF(F239&lt;0,"НЕДОСТАЧА","ИЗЛИШЕК"))))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=IF(A240="","",IF(E240="","НЕ ПОСЧИТАНО",IF(F240=0,"СОВПАДАЕТ",IF(F240&lt;0,"НЕДОСТАЧА","ИЗЛИШЕК"))))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=IF(A241="","",IF(E241="","НЕ ПОСЧИТАНО",IF(F241=0,"СОВПАДАЕТ",IF(F241&lt;0,"НЕДОСТАЧА","ИЗЛИШЕК"))))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=IF(A242="","",IF(E242="","НЕ ПОСЧИТАНО",IF(F242=0,"СОВПАДАЕТ",IF(F242&lt;0,"НЕДОСТАЧА","ИЗЛИШЕК"))))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=IF(A243="","",IF(E243="","НЕ ПОСЧИТАНО",IF(F243=0,"СОВПАДАЕТ",IF(F243&lt;0,"НЕДОСТАЧА","ИЗЛИШЕК"))))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=IF(A244="","",IF(E244="","НЕ ПОСЧИТАНО",IF(F244=0,"СОВПАДАЕТ",IF(F244&lt;0,"НЕДОСТАЧА","ИЗЛИШЕК"))))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=IF(A245="","",IF(E245="","НЕ ПОСЧИТАНО",IF(F245=0,"СОВПАДАЕТ",IF(F245&lt;0,"НЕДОСТАЧА","ИЗЛИШЕК"))))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=IF(A246="","",IF(E246="","НЕ ПОСЧИТАНО",IF(F246=0,"СОВПАДАЕТ",IF(F246&lt;0,"НЕДОСТАЧА","ИЗЛИШЕК"))))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=IF(A247="","",IF(E247="","НЕ ПОСЧИТАНО",IF(F247=0,"СОВПАДАЕТ",IF(F247&lt;0,"НЕДОСТАЧА","ИЗЛИШЕК"))))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=IF(A248="","",IF(E248="","НЕ ПОСЧИТАНО",IF(F248=0,"СОВПАДАЕТ",IF(F248&lt;0,"НЕДОСТАЧА","ИЗЛИШЕК"))))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=IF(A249="","",IF(E249="","НЕ ПОСЧИТАНО",IF(F249=0,"СОВПАДАЕТ",IF(F249&lt;0,"НЕДОСТАЧА","ИЗЛИШЕК"))))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=IF(A250="","",IF(E250="","НЕ ПОСЧИТАНО",IF(F250=0,"СОВПАДАЕТ",IF(F250&lt;0,"НЕДОСТАЧА","ИЗЛИШЕК"))))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=IF(A251="","",IF(E251="","НЕ ПОСЧИТАНО",IF(F251=0,"СОВПАДАЕТ",IF(F251&lt;0,"НЕДОСТАЧА","ИЗЛИШЕК"))))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=IF(A252="","",IF(E252="","НЕ ПОСЧИТАНО",IF(F252=0,"СОВПАДАЕТ",IF(F252&lt;0,"НЕДОСТАЧА","ИЗЛИШЕК"))))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=IF(A253="","",IF(E253="","НЕ ПОСЧИТАНО",IF(F253=0,"СОВПАДАЕТ",IF(F253&lt;0,"НЕДОСТАЧА","ИЗЛИШЕК"))))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=IF(A254="","",IF(E254="","НЕ ПОСЧИТАНО",IF(F254=0,"СОВПАДАЕТ",IF(F254&lt;0,"НЕДОСТАЧА","ИЗЛИШЕК"))))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=IF(A255="","",IF(E255="","НЕ ПОСЧИТАНО",IF(F255=0,"СОВПАДАЕТ",IF(F255&lt;0,"НЕДОСТАЧА","ИЗЛИШЕК"))))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=IF(A256="","",IF(E256="","НЕ ПОСЧИТАНО",IF(F256=0,"СОВПАДАЕТ",IF(F256&lt;0,"НЕДОСТАЧА","ИЗЛИШЕК"))))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=IF(A257="","",IF(E257="","НЕ ПОСЧИТАНО",IF(F257=0,"СОВПАДАЕТ",IF(F257&lt;0,"НЕДОСТАЧА","ИЗЛИШЕК"))))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=IF(A258="","",IF(E258="","НЕ ПОСЧИТАНО",IF(F258=0,"СОВПАДАЕТ",IF(F258&lt;0,"НЕДОСТАЧА","ИЗЛИШЕК"))))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=IF(A259="","",IF(E259="","НЕ ПОСЧИТАНО",IF(F259=0,"СОВПАДАЕТ",IF(F259&lt;0,"НЕДОСТАЧА","ИЗЛИШЕК"))))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=IF(A260="","",IF(E260="","НЕ ПОСЧИТАНО",IF(F260=0,"СОВПАДАЕТ",IF(F260&lt;0,"НЕДОСТАЧА","ИЗЛИШЕК"))))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=IF(A261="","",IF(E261="","НЕ ПОСЧИТАНО",IF(F261=0,"СОВПАДАЕТ",IF(F261&lt;0,"НЕДОСТАЧА","ИЗЛИШЕК"))))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=IF(A262="","",IF(E262="","НЕ ПОСЧИТАНО",IF(F262=0,"СОВПАДАЕТ",IF(F262&lt;0,"НЕДОСТАЧА","ИЗЛИШЕК"))))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=IF(A263="","",IF(E263="","НЕ ПОСЧИТАНО",IF(F263=0,"СОВПАДАЕТ",IF(F263&lt;0,"НЕДОСТАЧА","ИЗЛИШЕК"))))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=IF(A264="","",IF(E264="","НЕ ПОСЧИТАНО",IF(F264=0,"СОВПАДАЕТ",IF(F264&lt;0,"НЕДОСТАЧА","ИЗЛИШЕК"))))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=IF(A265="","",IF(E265="","НЕ ПОСЧИТАНО",IF(F265=0,"СОВПАДАЕТ",IF(F265&lt;0,"НЕДОСТАЧА","ИЗЛИШЕК"))))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=IF(A266="","",IF(E266="","НЕ ПОСЧИТАНО",IF(F266=0,"СОВПАДАЕТ",IF(F266&lt;0,"НЕДОСТАЧА","ИЗЛИШЕК"))))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=IF(A267="","",IF(E267="","НЕ ПОСЧИТАНО",IF(F267=0,"СОВПАДАЕТ",IF(F267&lt;0,"НЕДОСТАЧА","ИЗЛИШЕК"))))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=IF(A268="","",IF(E268="","НЕ ПОСЧИТАНО",IF(F268=0,"СОВПАДАЕТ",IF(F268&lt;0,"НЕДОСТАЧА","ИЗЛИШЕК"))))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=IF(A269="","",IF(E269="","НЕ ПОСЧИТАНО",IF(F269=0,"СОВПАДАЕТ",IF(F269&lt;0,"НЕДОСТАЧА","ИЗЛИШЕК"))))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=IF(A270="","",IF(E270="","НЕ ПОСЧИТАНО",IF(F270=0,"СОВПАДАЕТ",IF(F270&lt;0,"НЕДОСТАЧА","ИЗЛИШЕК"))))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=IF(A271="","",IF(E271="","НЕ ПОСЧИТАНО",IF(F271=0,"СОВПАДАЕТ",IF(F271&lt;0,"НЕДОСТАЧА","ИЗЛИШЕК"))))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=IF(A272="","",IF(E272="","НЕ ПОСЧИТАНО",IF(F272=0,"СОВПАДАЕТ",IF(F272&lt;0,"НЕДОСТАЧА","ИЗЛИШЕК"))))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=IF(A273="","",IF(E273="","НЕ ПОСЧИТАНО",IF(F273=0,"СОВПАДАЕТ",IF(F273&lt;0,"НЕДОСТАЧА","ИЗЛИШЕК"))))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=IF(A274="","",IF(E274="","НЕ ПОСЧИТАНО",IF(F274=0,"СОВПАДАЕТ",IF(F274&lt;0,"НЕДОСТАЧА","ИЗЛИШЕК"))))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=IF(A275="","",IF(E275="","НЕ ПОСЧИТАНО",IF(F275=0,"СОВПАДАЕТ",IF(F275&lt;0,"НЕДОСТАЧА","ИЗЛИШЕК"))))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=IF(A276="","",IF(E276="","НЕ ПОСЧИТАНО",IF(F276=0,"СОВПАДАЕТ",IF(F276&lt;0,"НЕДОСТАЧА","ИЗЛИШЕК"))))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=IF(A277="","",IF(E277="","НЕ ПОСЧИТАНО",IF(F277=0,"СОВПАДАЕТ",IF(F277&lt;0,"НЕДОСТАЧА","ИЗЛИШЕК"))))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=IF(A278="","",IF(E278="","НЕ ПОСЧИТАНО",IF(F278=0,"СОВПАДАЕТ",IF(F278&lt;0,"НЕДОСТАЧА","ИЗЛИШЕК"))))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=IF(A279="","",IF(E279="","НЕ ПОСЧИТАНО",IF(F279=0,"СОВПАДАЕТ",IF(F279&lt;0,"НЕДОСТАЧА","ИЗЛИШЕК"))))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=IF(A280="","",IF(E280="","НЕ ПОСЧИТАНО",IF(F280=0,"СОВПАДАЕТ",IF(F280&lt;0,"НЕДОСТАЧА","ИЗЛИШЕК"))))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=IF(A281="","",IF(E281="","НЕ ПОСЧИТАНО",IF(F281=0,"СОВПАДАЕТ",IF(F281&lt;0,"НЕДОСТАЧА","ИЗЛИШЕК"))))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=IF(A282="","",IF(E282="","НЕ ПОСЧИТАНО",IF(F282=0,"СОВПАДАЕТ",IF(F282&lt;0,"НЕДОСТАЧА","ИЗЛИШЕК"))))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=IF(A283="","",IF(E283="","НЕ ПОСЧИТАНО",IF(F283=0,"СОВПАДАЕТ",IF(F283&lt;0,"НЕДОСТАЧА","ИЗЛИШЕК"))))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=IF(A284="","",IF(E284="","НЕ ПОСЧИТАНО",IF(F284=0,"СОВПАДАЕТ",IF(F284&lt;0,"НЕДОСТАЧА","ИЗЛИШЕК"))))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=IF(A285="","",IF(E285="","НЕ ПОСЧИТАНО",IF(F285=0,"СОВПАДАЕТ",IF(F285&lt;0,"НЕДОСТАЧА","ИЗЛИШЕК"))))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=IF(A286="","",IF(E286="","НЕ ПОСЧИТАНО",IF(F286=0,"СОВПАДАЕТ",IF(F286&lt;0,"НЕДОСТАЧА","ИЗЛИШЕК"))))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=IF(A287="","",IF(E287="","НЕ ПОСЧИТАНО",IF(F287=0,"СОВПАДАЕТ",IF(F287&lt;0,"НЕДОСТАЧА","ИЗЛИШЕК"))))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=IF(A288="","",IF(E288="","НЕ ПОСЧИТАНО",IF(F288=0,"СОВПАДАЕТ",IF(F288&lt;0,"НЕДОСТАЧА","ИЗЛИШЕК"))))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=IF(A289="","",IF(E289="","НЕ ПОСЧИТАНО",IF(F289=0,"СОВПАДАЕТ",IF(F289&lt;0,"НЕДОСТАЧА","ИЗЛИШЕК"))))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=IF(A290="","",IF(E290="","НЕ ПОСЧИТАНО",IF(F290=0,"СОВПАДАЕТ",IF(F290&lt;0,"НЕДОСТАЧА","ИЗЛИШЕК"))))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=IF(A291="","",IF(E291="","НЕ ПОСЧИТАНО",IF(F291=0,"СОВПАДАЕТ",IF(F291&lt;0,"НЕДОСТАЧА","ИЗЛИШЕК"))))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=IF(A292="","",IF(E292="","НЕ ПОСЧИТАНО",IF(F292=0,"СОВПАДАЕТ",IF(F292&lt;0,"НЕДОСТАЧА","ИЗЛИШЕК"))))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=IF(A293="","",IF(E293="","НЕ ПОСЧИТАНО",IF(F293=0,"СОВПАДАЕТ",IF(F293&lt;0,"НЕДОСТАЧА","ИЗЛИШЕК"))))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=IF(A294="","",IF(E294="","НЕ ПОСЧИТАНО",IF(F294=0,"СОВПАДАЕТ",IF(F294&lt;0,"НЕДОСТАЧА","ИЗЛИШЕК"))))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=IF(A295="","",IF(E295="","НЕ ПОСЧИТАНО",IF(F295=0,"СОВПАДАЕТ",IF(F295&lt;0,"НЕДОСТАЧА","ИЗЛИШЕК"))))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=IF(A296="","",IF(E296="","НЕ ПОСЧИТАНО",IF(F296=0,"СОВПАДАЕТ",IF(F296&lt;0,"НЕДОСТАЧА","ИЗЛИШЕК"))))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=IF(A297="","",IF(E297="","НЕ ПОСЧИТАНО",IF(F297=0,"СОВПАДАЕТ",IF(F297&lt;0,"НЕДОСТАЧА","ИЗЛИШЕК"))))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=IF(A298="","",IF(E298="","НЕ ПОСЧИТАНО",IF(F298=0,"СОВПАДАЕТ",IF(F298&lt;0,"НЕДОСТАЧА","ИЗЛИШЕК"))))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=IF(A299="","",IF(E299="","НЕ ПОСЧИТАНО",IF(F299=0,"СОВПАДАЕТ",IF(F299&lt;0,"НЕДОСТАЧА","ИЗЛИШЕК"))))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=IF(A300="","",IF(E300="","НЕ ПОСЧИТАНО",IF(F300=0,"СОВПАДАЕТ",IF(F300&lt;0,"НЕДОСТАЧА","ИЗЛИШЕК"))))</f>
      </c>
      <c r="J300" s="24"/>
    </row>
  </sheetData>
  <autoFilter ref="A1:J1"/>
  <conditionalFormatting sqref="I2:I300">
    <cfRule type="cellIs" dxfId="0" priority="1" operator="equal">
      <formula>"НЕДОСТАЧА"</formula>
    </cfRule>
  </conditionalFormatting>
  <conditionalFormatting sqref="I2:I300">
    <cfRule type="cellIs" dxfId="1" priority="1" operator="equal">
      <formula>"СОВПАДАЕТ"</formula>
    </cfRule>
  </conditionalFormatting>
  <conditionalFormatting sqref="I2:I300">
    <cfRule type="cellIs" dxfId="2" priority="1" operator="equal">
      <formula>"ИЗЛИШЕК"</formula>
    </cfRule>
  </conditionalFormatting>
  <conditionalFormatting sqref="I2:I300">
    <cfRule type="cellIs" dxfId="3" priority="1" operator="equal">
      <formula>"НЕ ПОСЧИТАНО"</formula>
    </cfRule>
  </conditionalFormatting>
  <dataValidations count="4">
    <dataValidation type="list" allowBlank="1" showErrorMessage="1" errorTitle="Недопустимое значение" error="Выберите значение из списка." sqref="C10:C300">
      <formula1>"Шт.,кг,л,Коробка,Упаковка,м"</formula1>
    </dataValidation>
    <dataValidation type="list" allowBlank="1" showErrorMessage="1" errorTitle="Недопустимое значение" error="Выберите значение из списка." sqref="C2:C300">
      <formula1>"Шт.,кг,л,Коробка,Упаковка,м"</formula1>
    </dataValidation>
    <dataValidation type="list" allowBlank="1" showErrorMessage="1" errorTitle="Недопустимое значение" error="Выберите значение из списка." sqref="J10:J300">
      <formula1>"Потери / порча,Не та полка / место,Пропущена запись (приход),Пропущена запись (расход),Ошибочная отгрузка,Ошибка пересчёта,Причина не найдена,Прочее"</formula1>
    </dataValidation>
    <dataValidation type="list" allowBlank="1" showErrorMessage="1" errorTitle="Недопустимое значение" error="Выберите значение из списка." sqref="J2:J300">
      <formula1>"Потери / порча,Не та полка / место,Пропущена запись (приход),Пропущена запись (расход),Ошибочная отгрузка,Ошибка пересчёта,Причина не найдена,Прочее"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COUNTA('Данные'!A2:A300)</f>
      </c>
      <c r="E6" s="39" t="s">
        <v>70</v>
      </c>
    </row>
    <row r="7" ht="30" customHeight="1" spans="2:5" x14ac:dyDescent="0.25">
      <c r="B7" s="37" t="s">
        <v>71</v>
      </c>
      <c r="C7" s="38">
        <f>COUNT('Данные'!E2:E300)</f>
      </c>
      <c r="E7" s="39" t="s">
        <v>72</v>
      </c>
    </row>
    <row r="8" ht="30" customHeight="1" spans="2:5" x14ac:dyDescent="0.25">
      <c r="B8" s="37" t="s">
        <v>73</v>
      </c>
      <c r="C8" s="38">
        <f>COUNTIF('Данные'!I2:I300,"НЕ ПОСЧИТАНО")</f>
      </c>
      <c r="E8" s="39" t="s">
        <v>74</v>
      </c>
    </row>
    <row r="9" ht="30" customHeight="1" spans="2:5" x14ac:dyDescent="0.25">
      <c r="B9" s="37" t="s">
        <v>25</v>
      </c>
      <c r="C9" s="38">
        <f>COUNTIF('Данные'!I2:I300,"НЕДОСТАЧА")</f>
      </c>
      <c r="E9" s="39" t="s">
        <v>75</v>
      </c>
    </row>
    <row r="10" ht="30" customHeight="1" spans="2:5" x14ac:dyDescent="0.25">
      <c r="B10" s="37" t="s">
        <v>26</v>
      </c>
      <c r="C10" s="38">
        <f>COUNTIF('Данные'!I2:I300,"ИЗЛИШЕК")</f>
      </c>
      <c r="E10" s="39" t="s">
        <v>76</v>
      </c>
    </row>
    <row r="11" spans="2:3" x14ac:dyDescent="0.25">
      <c r="B11" s="37" t="s">
        <v>77</v>
      </c>
      <c r="C11" s="40">
        <f>SUM('Данные'!H2:H300)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Акт инвентаризации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