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писка о выплате" state="visible" r:id="rId4"/>
    <sheet sheetId="2" name="Данные" state="visible" r:id="rId5"/>
    <sheet sheetId="3" name="Итоги" state="visible" r:id="rId6"/>
    <sheet sheetId="4" name="Списки" state="visible" r:id="rId7"/>
  </sheets>
  <definedNames>
    <definedName name="_xlnm.Print_Area" localSheetId="0">'Расписка о выплате'!$B1:$F41</definedName>
  </definedNames>
  <calcPr calcId="171027" fullCalcOnLoad="1"/>
</workbook>
</file>

<file path=xl/sharedStrings.xml><?xml version="1.0" encoding="utf-8"?>
<sst xmlns="http://schemas.openxmlformats.org/spreadsheetml/2006/main" count="124" uniqueCount="73">
  <si>
    <t>НАЗВАНИЕ КОМПАНИИ</t>
  </si>
  <si>
    <t>РАСПИСКА О ВЫПЛАТЕ</t>
  </si>
  <si>
    <t>Адрес · Телефон</t>
  </si>
  <si>
    <t>Серия / порядковый №</t>
  </si>
  <si>
    <t>T-0057</t>
  </si>
  <si>
    <t>ЭКЗЕМПЛЯР ПРЕДПРИЯТИЯ — подпишите и храните</t>
  </si>
  <si>
    <t>Дата</t>
  </si>
  <si>
    <t>Получатель денег (лицо / компания)</t>
  </si>
  <si>
    <t>Ali Yıldız — 0544 000 00 00</t>
  </si>
  <si>
    <t>№ удостоверения личности / ИНН</t>
  </si>
  <si>
    <t>Сумма (цифрами)</t>
  </si>
  <si>
    <t>Способ оплаты</t>
  </si>
  <si>
    <t>Наличные</t>
  </si>
  <si>
    <t>Сумма (прописью)</t>
  </si>
  <si>
    <t>Только одна тысяча восемьсот турецких лир</t>
  </si>
  <si>
    <t>Причина платежа</t>
  </si>
  <si>
    <t>Работа по разгрузке склада — поденная оплата за 2 дня</t>
  </si>
  <si>
    <t>Вид расхода</t>
  </si>
  <si>
    <t>Поденная оплата / работы</t>
  </si>
  <si>
    <t>Данные чека / векселя</t>
  </si>
  <si>
    <t>Указанную выше сумму получил(а) полностью указанным способом оплаты в счёт назначения, указанного в описании.</t>
  </si>
  <si>
    <t>ПОЛУЧИЛ ДЕНЬГИ — ФИО / подпись</t>
  </si>
  <si>
    <t>ВЫПЛАТИЛ — ФИО / подпись / печать</t>
  </si>
  <si>
    <t>✂ - - - - - - - - - - - - - - - - - - - - - - - - - - - - - - - - - - - - - - - - - - - - - - - - - - - - - - - - - - - -</t>
  </si>
  <si>
    <t>ЭКЗЕМПЛЯР ПОЛУЧАТЕЛЯ — заполняется автоматически по верхнему экземпляру</t>
  </si>
  <si>
    <t>Вносите расходы и оплату поставщикам с телефона — отчёт по кассе формируется сам — Ofisx →</t>
  </si>
  <si>
    <t>Бесплатный шаблон · stokexcel.com — заполняйте только светло-голубые ячейки верхнего экземпляра. Эта расписка не заменяет счёт-фактуру или расходный документ (gider pusulası — турецкий документ для оплаты у неплательщиков НДС).</t>
  </si>
  <si>
    <t>Получатель денег</t>
  </si>
  <si>
    <t>Сумма</t>
  </si>
  <si>
    <t>Статус</t>
  </si>
  <si>
    <t>Плательщик</t>
  </si>
  <si>
    <t>T-0053</t>
  </si>
  <si>
    <t>Mehmet Aras</t>
  </si>
  <si>
    <t>Аванс сотруднику за сентябрь</t>
  </si>
  <si>
    <t>Аванс</t>
  </si>
  <si>
    <t>Действительно</t>
  </si>
  <si>
    <t>Selin</t>
  </si>
  <si>
    <t>T-0054</t>
  </si>
  <si>
    <t>Kara Nakliyat</t>
  </si>
  <si>
    <t>Перевозка по городу; 2 рейса</t>
  </si>
  <si>
    <t>Перевозка / доставка</t>
  </si>
  <si>
    <t>T-0055</t>
  </si>
  <si>
    <t>Aydın Toptan</t>
  </si>
  <si>
    <t>За закупки в августе</t>
  </si>
  <si>
    <t>Оплата поставщику</t>
  </si>
  <si>
    <t>Чек</t>
  </si>
  <si>
    <t>Murat</t>
  </si>
  <si>
    <t>T-0056</t>
  </si>
  <si>
    <t>Ayten Kaya</t>
  </si>
  <si>
    <t>Стоимость возвращённого товара</t>
  </si>
  <si>
    <t>Возврат от клиента</t>
  </si>
  <si>
    <t>Отменён</t>
  </si>
  <si>
    <t>Ali Yıldız</t>
  </si>
  <si>
    <t>Расписка о выплате</t>
  </si>
  <si>
    <t>Бесплатный шаблон Excel · stokexcel.com</t>
  </si>
  <si>
    <t>ИТОГИ</t>
  </si>
  <si>
    <t>КАК ПОЛЬЗОВАТЬСЯ?</t>
  </si>
  <si>
    <t>Выдано расписок</t>
  </si>
  <si>
    <t>1. В верхней части вкладки «Расписка о выплате» впишите название предприятия, адрес и телефон.</t>
  </si>
  <si>
    <t>Аннулированные расписки</t>
  </si>
  <si>
    <t>2. При каждой выплате присваивайте порядковый номер следующим за предыдущим; заполните дату, получателя, сумму (цифрами и прописью), способ оплаты, причину платежа и вид расхода.</t>
  </si>
  <si>
    <t>Всего выплачено (действительные)</t>
  </si>
  <si>
    <t>3. Если платили чеком или векселем, впишите банк, серийный номер и срок в строку «Данные чека / векселя». Нижний экземпляр заполняется из верхнего формулой.</t>
  </si>
  <si>
    <t>Выплачено наличными</t>
  </si>
  <si>
    <t>4. Распечатайте лист, дайте получателю подписать ВЕРХНИЙ экземпляр и храните его; нижний экземпляр передайте ему. Добавьте расписку на эту вкладку «Данные» одной строкой.</t>
  </si>
  <si>
    <t>5. Ошибочную расписку не удаляйте: в столбце «Статус» выберите «Аннулировано» и выпишите новую; вкладка «Сводка» показывает итог по видам расходов.</t>
  </si>
  <si>
    <t>Когда Excel уже недостаточно: Ofisx в облаке, с телефона, автоматически →</t>
  </si>
  <si>
    <t>Аренда</t>
  </si>
  <si>
    <t>Прочие расходы</t>
  </si>
  <si>
    <t>Банковский перевод</t>
  </si>
  <si>
    <t>Банковская карта</t>
  </si>
  <si>
    <t>Вексель</t>
  </si>
  <si>
    <t>Прочее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</si>
</sst>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Недопустимое значение" error="Выберите значение из списка." sqref="C11">
      <formula1>"Оплата поставщику,Поденная оплата / работы,Аванс,Аренда,Перевозка / доставка,Возврат от клиента,Прочие расходы"</formula1>
    </dataValidation>
    <dataValidation type="list" allowBlank="1" showErrorMessage="1" errorTitle="Недопустимое значение" error="Выберите значение из списка." sqref="E8">
      <formula1>"Наличные,Банковский перевод,Банковская карта,Чек,Вексель,Прочее"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15</v>
      </c>
      <c r="E1" s="22" t="s">
        <v>17</v>
      </c>
      <c r="F1" s="22" t="s">
        <v>11</v>
      </c>
      <c r="G1" s="22" t="s">
        <v>28</v>
      </c>
      <c r="H1" s="22" t="s">
        <v>29</v>
      </c>
      <c r="I1" s="22" t="s">
        <v>30</v>
      </c>
    </row>
    <row r="2" spans="1:9" x14ac:dyDescent="0.25">
      <c r="A2" s="23">
        <v>46268</v>
      </c>
      <c r="B2" s="24" t="s">
        <v>31</v>
      </c>
      <c r="C2" s="25" t="s">
        <v>32</v>
      </c>
      <c r="D2" s="25" t="s">
        <v>33</v>
      </c>
      <c r="E2" s="25" t="s">
        <v>34</v>
      </c>
      <c r="F2" s="25" t="s">
        <v>12</v>
      </c>
      <c r="G2" s="26">
        <v>3000</v>
      </c>
      <c r="H2" s="24" t="s">
        <v>35</v>
      </c>
      <c r="I2" s="25" t="s">
        <v>36</v>
      </c>
    </row>
    <row r="3" spans="1:9" x14ac:dyDescent="0.25">
      <c r="A3" s="27">
        <v>46274</v>
      </c>
      <c r="B3" s="28" t="s">
        <v>37</v>
      </c>
      <c r="C3" s="29" t="s">
        <v>38</v>
      </c>
      <c r="D3" s="29" t="s">
        <v>39</v>
      </c>
      <c r="E3" s="29" t="s">
        <v>40</v>
      </c>
      <c r="F3" s="29" t="s">
        <v>12</v>
      </c>
      <c r="G3" s="30">
        <v>1200</v>
      </c>
      <c r="H3" s="28" t="s">
        <v>35</v>
      </c>
      <c r="I3" s="29" t="s">
        <v>36</v>
      </c>
    </row>
    <row r="4" spans="1:9" x14ac:dyDescent="0.25">
      <c r="A4" s="23">
        <v>46280</v>
      </c>
      <c r="B4" s="24" t="s">
        <v>41</v>
      </c>
      <c r="C4" s="25" t="s">
        <v>42</v>
      </c>
      <c r="D4" s="25" t="s">
        <v>43</v>
      </c>
      <c r="E4" s="25" t="s">
        <v>44</v>
      </c>
      <c r="F4" s="25" t="s">
        <v>45</v>
      </c>
      <c r="G4" s="26">
        <v>25000</v>
      </c>
      <c r="H4" s="24" t="s">
        <v>35</v>
      </c>
      <c r="I4" s="25" t="s">
        <v>46</v>
      </c>
    </row>
    <row r="5" spans="1:9" x14ac:dyDescent="0.25">
      <c r="A5" s="27">
        <v>46285</v>
      </c>
      <c r="B5" s="28" t="s">
        <v>47</v>
      </c>
      <c r="C5" s="29" t="s">
        <v>48</v>
      </c>
      <c r="D5" s="29" t="s">
        <v>49</v>
      </c>
      <c r="E5" s="29" t="s">
        <v>50</v>
      </c>
      <c r="F5" s="29" t="s">
        <v>12</v>
      </c>
      <c r="G5" s="30">
        <v>450</v>
      </c>
      <c r="H5" s="28" t="s">
        <v>51</v>
      </c>
      <c r="I5" s="29" t="s">
        <v>46</v>
      </c>
    </row>
    <row r="6" spans="1:9" x14ac:dyDescent="0.25">
      <c r="A6" s="23">
        <v>46291</v>
      </c>
      <c r="B6" s="24" t="s">
        <v>4</v>
      </c>
      <c r="C6" s="25" t="s">
        <v>52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35</v>
      </c>
      <c r="I6" s="25" t="s">
        <v>36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"Отменён"</formula>
    </cfRule>
  </conditionalFormatting>
  <dataValidations count="6">
    <dataValidation type="list" allowBlank="1" showErrorMessage="1" errorTitle="Недопустимое значение" error="Выберите значение из списка." sqref="E10:E300">
      <formula1>"Оплата поставщику,Поденная оплата / работы,Аванс,Аренда,Перевозка / доставка,Возврат от клиента,Прочие расходы"</formula1>
    </dataValidation>
    <dataValidation type="list" allowBlank="1" showErrorMessage="1" errorTitle="Недопустимое значение" error="Выберите значение из списка." sqref="E2:E300">
      <formula1>"Оплата поставщику,Поденная оплата / работы,Аванс,Аренда,Перевозка / доставка,Возврат от клиента,Прочие расходы"</formula1>
    </dataValidation>
    <dataValidation type="list" allowBlank="1" showErrorMessage="1" errorTitle="Недопустимое значение" error="Выберите значение из списка." sqref="F10:F300">
      <formula1>"Наличные,Банковский перевод,Банковская карта,Чек,Вексель,Прочее"</formula1>
    </dataValidation>
    <dataValidation type="list" allowBlank="1" showErrorMessage="1" errorTitle="Недопустимое значение" error="Выберите значение из списка." sqref="F2:F300">
      <formula1>"Наличные,Банковский перевод,Банковская карта,Чек,Вексель,Прочее"</formula1>
    </dataValidation>
    <dataValidation type="list" allowBlank="1" showErrorMessage="1" errorTitle="Недопустимое значение" error="Выберите значение из списка." sqref="H10:H300">
      <formula1>"Действительно,Отменён"</formula1>
    </dataValidation>
    <dataValidation type="list" allowBlank="1" showErrorMessage="1" errorTitle="Недопустимое значение" error="Выберите значение из списка." sqref="H2:H300">
      <formula1>"Действительно,Отменён"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53</v>
      </c>
    </row>
    <row r="3" spans="2:2" x14ac:dyDescent="0.25">
      <c r="B3" s="32" t="s">
        <v>54</v>
      </c>
    </row>
    <row r="5" spans="2:5" x14ac:dyDescent="0.25">
      <c r="B5" s="33" t="s">
        <v>55</v>
      </c>
      <c r="C5" s="34"/>
      <c r="E5" s="35" t="s">
        <v>56</v>
      </c>
    </row>
    <row r="6" ht="30" customHeight="1" spans="2:5" x14ac:dyDescent="0.25">
      <c r="B6" s="36" t="s">
        <v>57</v>
      </c>
      <c r="C6" s="37">
        <f>COUNTA('Данные'!B2:B300)</f>
      </c>
      <c r="E6" s="38" t="s">
        <v>58</v>
      </c>
    </row>
    <row r="7" ht="30" customHeight="1" spans="2:5" x14ac:dyDescent="0.25">
      <c r="B7" s="36" t="s">
        <v>59</v>
      </c>
      <c r="C7" s="37">
        <f>COUNTIF('Данные'!H2:H300,"Отменён")</f>
      </c>
      <c r="E7" s="38" t="s">
        <v>60</v>
      </c>
    </row>
    <row r="8" ht="30" customHeight="1" spans="2:5" x14ac:dyDescent="0.25">
      <c r="B8" s="36" t="s">
        <v>61</v>
      </c>
      <c r="C8" s="39">
        <f>SUMIF('Данные'!H2:H300,"Действительно",'Данные'!G2:G300)</f>
      </c>
      <c r="E8" s="38" t="s">
        <v>62</v>
      </c>
    </row>
    <row r="9" ht="30" customHeight="1" spans="2:5" x14ac:dyDescent="0.25">
      <c r="B9" s="36" t="s">
        <v>63</v>
      </c>
      <c r="C9" s="39">
        <f>SUMIFS('Данные'!G2:G300,'Данные'!H2:H300,"Действительно",'Данные'!F2:F300,"Наличные")</f>
      </c>
      <c r="E9" s="38" t="s">
        <v>64</v>
      </c>
    </row>
    <row r="10" ht="30" customHeight="1" spans="2:5" x14ac:dyDescent="0.25">
      <c r="B10" s="36" t="s">
        <v>44</v>
      </c>
      <c r="C10" s="39">
        <f>SUMIFS('Данные'!G2:G300,'Данные'!H2:H300,"Действительно",'Данные'!E2:E300,"Оплата поставщику")</f>
      </c>
      <c r="E10" s="38" t="s">
        <v>65</v>
      </c>
    </row>
    <row r="11" spans="2:3" x14ac:dyDescent="0.25">
      <c r="B11" s="36" t="s">
        <v>18</v>
      </c>
      <c r="C11" s="39">
        <f>SUMIFS('Данные'!G2:G300,'Данные'!H2:H300,"Действительно",'Данные'!E2:E300,"Поденная оплата / работы")</f>
      </c>
    </row>
    <row r="12" ht="24" customHeight="1" spans="2:5" x14ac:dyDescent="0.25">
      <c r="B12" s="36" t="s">
        <v>34</v>
      </c>
      <c r="C12" s="39">
        <f>SUMIFS('Данные'!G2:G300,'Данные'!H2:H300,"Действительно",'Данные'!E2:E300,"Аванс")</f>
      </c>
      <c r="E12" s="40" t="s">
        <v>66</v>
      </c>
    </row>
    <row r="13" spans="2:3" x14ac:dyDescent="0.25">
      <c r="B13" s="36" t="s">
        <v>67</v>
      </c>
      <c r="C13" s="39">
        <f>SUMIFS('Данные'!G2:G300,'Данные'!H2:H300,"Действительно",'Данные'!E2:E300,"Аренда")</f>
      </c>
    </row>
    <row r="14" spans="2:3" x14ac:dyDescent="0.25">
      <c r="B14" s="36" t="s">
        <v>40</v>
      </c>
      <c r="C14" s="39">
        <f>SUMIFS('Данные'!G2:G300,'Данные'!H2:H300,"Действительно",'Данные'!E2:E300,"Перевозка / доставка")</f>
      </c>
    </row>
    <row r="15" spans="2:3" x14ac:dyDescent="0.25">
      <c r="B15" s="36" t="s">
        <v>50</v>
      </c>
      <c r="C15" s="39">
        <f>SUMIFS('Данные'!G2:G300,'Данные'!H2:H300,"Действительно",'Данные'!E2:E300,"Возврат от клиента")</f>
      </c>
    </row>
    <row r="16" spans="2:3" x14ac:dyDescent="0.25">
      <c r="B16" s="36" t="s">
        <v>68</v>
      </c>
      <c r="C16" s="39">
        <f>SUMIFS('Данные'!G2:G300,'Данные'!H2:H300,"Действительно",'Данные'!E2:E300,"Прочие расходы")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17</v>
      </c>
      <c r="B1" s="41" t="s">
        <v>11</v>
      </c>
      <c r="C1" s="41" t="s">
        <v>29</v>
      </c>
    </row>
    <row r="2" spans="1:3" x14ac:dyDescent="0.25">
      <c r="A2" t="s">
        <v>44</v>
      </c>
      <c r="B2" t="s">
        <v>12</v>
      </c>
      <c r="C2" t="s">
        <v>35</v>
      </c>
    </row>
    <row r="3" spans="1:3" x14ac:dyDescent="0.25">
      <c r="A3" t="s">
        <v>18</v>
      </c>
      <c r="B3" t="s">
        <v>69</v>
      </c>
      <c r="C3" t="s">
        <v>51</v>
      </c>
    </row>
    <row r="4" spans="1:2" x14ac:dyDescent="0.25">
      <c r="A4" t="s">
        <v>34</v>
      </c>
      <c r="B4" t="s">
        <v>70</v>
      </c>
    </row>
    <row r="5" spans="1:2" x14ac:dyDescent="0.25">
      <c r="A5" t="s">
        <v>67</v>
      </c>
      <c r="B5" t="s">
        <v>45</v>
      </c>
    </row>
    <row r="6" spans="1:2" x14ac:dyDescent="0.25">
      <c r="A6" t="s">
        <v>40</v>
      </c>
      <c r="B6" t="s">
        <v>71</v>
      </c>
    </row>
    <row r="7" spans="1:2" x14ac:dyDescent="0.25">
      <c r="A7" t="s">
        <v>50</v>
      </c>
      <c r="B7" t="s">
        <v>72</v>
      </c>
    </row>
    <row r="8" spans="1:1" x14ac:dyDescent="0.25">
      <c r="A8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Расписка о выплате</vt:lpstr>
      <vt:lpstr>Данные</vt:lpstr>
      <vt:lpstr>Итоги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