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dhër Pune" state="visible" r:id="rId4"/>
    <sheet sheetId="2" name="Regjistri i Servisit" state="visible" r:id="rId5"/>
    <sheet sheetId="3" name="Përmbledhje" state="visible" r:id="rId6"/>
    <sheet sheetId="4" name="Listat" state="visible" r:id="rId7"/>
  </sheets>
  <definedNames>
    <definedName name="_xlnm.Print_Area" localSheetId="0">'Urdhër Pune'!$B1:$G50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<sst xmlns="http://schemas.openxmlformats.org/spreadsheetml/2006/main" count="189" uniqueCount="147">
  <si>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EMRI I SERVISIT / BIZNESIT</t>
  </si>
  <si>
    <t>URDHËR PUNE SERVISI</t>
  </si>
  <si>
    <t>Adresa · Telefoni</t>
  </si>
  <si>
    <t>Nr. i urdhrit të punës</t>
  </si>
  <si>
    <t>İE-2026-0142</t>
  </si>
  <si>
    <t>FORMULAR PRANIMI I MJETIT — një kopje i jepet klientit</t>
  </si>
  <si>
    <t>Data / ora e pranimit</t>
  </si>
  <si>
    <t>TË DHËNAT E KLIENTIT DHE TË MJETIT</t>
  </si>
  <si>
    <t>Emri Mbiemri i klientit / kompania</t>
  </si>
  <si>
    <t>Hakan Yıldız</t>
  </si>
  <si>
    <t>Telefoni</t>
  </si>
  <si>
    <t>0532 000 00 07</t>
  </si>
  <si>
    <t>Targa</t>
  </si>
  <si>
    <t>34 ABC 123</t>
  </si>
  <si>
    <t>Viti i modelit</t>
  </si>
  <si>
    <t>Marka / modeli</t>
  </si>
  <si>
    <t>Fiat Egea 1.3 Multijet</t>
  </si>
  <si>
    <t>Kilometrazhi</t>
  </si>
  <si>
    <t>Nr. i shasisë (VIN)</t>
  </si>
  <si>
    <t>ZFA3560000XXXXXXX</t>
  </si>
  <si>
    <t>Niveli i karburantit</t>
  </si>
  <si>
    <t>1/2</t>
  </si>
  <si>
    <t>Dëmtime ekzistuese / sende të lëna në mjet</t>
  </si>
  <si>
    <t>Gërvishtje në parakolpin e pasmë; në bagazh gomë rezervë dhe krik</t>
  </si>
  <si>
    <t>ANKESA E KLIENTIT / PËRSHKRIMI I DEFEKTIT</t>
  </si>
  <si>
    <t>Ka ardhur koha e mirëmbajtjes periodike. Gjatë frenimit dëgjohet zhurmë nga përpara.</t>
  </si>
  <si>
    <t>VEPRIMET E KRYERA / DIAGNOZA</t>
  </si>
  <si>
    <t>U ndërruan vaji i motorit dhe filtrat. Pastat e para ishin në kufi dhe u ndërruan si set; diskat u matën dhe nuk kërkuan ndërrim.</t>
  </si>
  <si>
    <t>Pjesët / materialet e përdorura</t>
  </si>
  <si>
    <t>Nr. i pjesës / Marka</t>
  </si>
  <si>
    <t>Copë</t>
  </si>
  <si>
    <t>Çmimi për njësi</t>
  </si>
  <si>
    <t>Shuma (pa TVSH)</t>
  </si>
  <si>
    <t>Vaj motori 5W-30 (litra)</t>
  </si>
  <si>
    <t>Markë shembull</t>
  </si>
  <si>
    <t>Filtër vaji</t>
  </si>
  <si>
    <t>OEM</t>
  </si>
  <si>
    <t>Filtër ajri</t>
  </si>
  <si>
    <t>Pasta frenash para (set)</t>
  </si>
  <si>
    <t>Punë dore / Puna e kryer</t>
  </si>
  <si>
    <t>Mjeshtri / Teknikani</t>
  </si>
  <si>
    <t>Orë</t>
  </si>
  <si>
    <t>Tarifa për orë</t>
  </si>
  <si>
    <t>Punë dore për mirëmbajtjen periodike</t>
  </si>
  <si>
    <t>Mjeshtri Ali</t>
  </si>
  <si>
    <t>Ndërrimi i pastave të frenave para</t>
  </si>
  <si>
    <t>DORËZIMI DHE PAGESA</t>
  </si>
  <si>
    <t>Totali i pjesëve</t>
  </si>
  <si>
    <t>Dorëzimi i parashikuar</t>
  </si>
  <si>
    <t>Totali i punës së dorës</t>
  </si>
  <si>
    <t>Data e dorëzimit</t>
  </si>
  <si>
    <t>Nëntotali (pa TVSH)</t>
  </si>
  <si>
    <t>Mënyra e pagesës</t>
  </si>
  <si>
    <t>Norma e TVSH-së %</t>
  </si>
  <si>
    <t>Statusi</t>
  </si>
  <si>
    <t>Gati</t>
  </si>
  <si>
    <t>TVSH</t>
  </si>
  <si>
    <t>TOTALI I PËRGJITHSHËM</t>
  </si>
  <si>
    <t>E kam dorëzuar mjetin tim për diagnostikimin dhe riparimin e defektit të shënuar më sipër. Nëse nevojiten pjesë ose punë shtesë që nuk janë në listë, do të më njoftohet paraprakisht dhe do të merret pëlqimi im. E mora mjetin pasi kontrollova veprimet e kryera.</t>
  </si>
  <si>
    <t>PRONARI I MJETIT — Emri Mbiemri / Firma (pranim dhe dorëzim)</t>
  </si>
  <si>
    <t>PËRGJEGJËSI I SERVISIT — Emri Mbiemri / Firma / Vula</t>
  </si>
  <si>
    <t>Stoku i pjesëve, llogaria e klientit dhe raporti i arkës në telefon — Ofisx →</t>
  </si>
  <si>
    <t>Model falas · stokexcel.com — plotësoni qelizat blu të çelëta dhe rreshtat; shumat llogariten me formulë. Shtoni çdo urdhër pune edhe në skedën "Regjistri i Servisit". Për normën e TVSH-së konsultohuni me kontabilistin tuaj.</t>
  </si>
  <si>
    <t>Data</t>
  </si>
  <si>
    <t>Marka / Modeli</t>
  </si>
  <si>
    <t>Km</t>
  </si>
  <si>
    <t>Klienti</t>
  </si>
  <si>
    <t>Defekti / Puna e kryer</t>
  </si>
  <si>
    <t>Vlera e pjesëve (pa TVSH)</t>
  </si>
  <si>
    <t>Vlera e punës së dorës (pa TVSH)</t>
  </si>
  <si>
    <t>TVSH %</t>
  </si>
  <si>
    <t>Totali (me TVSH)</t>
  </si>
  <si>
    <t>Ardhja (targa)</t>
  </si>
  <si>
    <t>İE-2026-0131</t>
  </si>
  <si>
    <t>06 DEF 456</t>
  </si>
  <si>
    <t>Renault Clio 1.5 dCi</t>
  </si>
  <si>
    <t>Ayten Kurt</t>
  </si>
  <si>
    <t>0533 000 00 01</t>
  </si>
  <si>
    <t>Zëvendësim i setit të friksionit</t>
  </si>
  <si>
    <t>Kartë krediti</t>
  </si>
  <si>
    <t>Dorëzuar</t>
  </si>
  <si>
    <t>İE-2026-0134</t>
  </si>
  <si>
    <t>Mbushje gazi për klimën dhe test për rrjedhje</t>
  </si>
  <si>
    <t>Para në dorë</t>
  </si>
  <si>
    <t>İE-2026-0137</t>
  </si>
  <si>
    <t>35 KLM 789</t>
  </si>
  <si>
    <t>VW Passat 1.6 TDI</t>
  </si>
  <si>
    <t>Serkan Aydın</t>
  </si>
  <si>
    <t>0535 000 00 03</t>
  </si>
  <si>
    <t>Zëvendësim i setit të rripit të kohës dhe pompës së ujit</t>
  </si>
  <si>
    <t>Transfertë</t>
  </si>
  <si>
    <t>İE-2026-0138</t>
  </si>
  <si>
    <t>16 PRS 220</t>
  </si>
  <si>
    <t>Toyota Corolla 1.6</t>
  </si>
  <si>
    <t>Elif Şahin</t>
  </si>
  <si>
    <t>0536 000 00 04</t>
  </si>
  <si>
    <t>Servisi periodik 60.000 km</t>
  </si>
  <si>
    <t>İE-2026-0139</t>
  </si>
  <si>
    <t>34 MNO 555</t>
  </si>
  <si>
    <t>Opel Astra 1.4</t>
  </si>
  <si>
    <t>Burak Eren</t>
  </si>
  <si>
    <t>0537 000 00 05</t>
  </si>
  <si>
    <t>Zëvendësim i baterisë dhe kontroll i sistemit të karikimit</t>
  </si>
  <si>
    <t>İE-2026-0140</t>
  </si>
  <si>
    <t>Pedali i friksionit i fortë — rregullim dhe kontroll (lidhur me punën e mëparshme)</t>
  </si>
  <si>
    <t>İE-2026-0141</t>
  </si>
  <si>
    <t>34 TUV 908</t>
  </si>
  <si>
    <t>Ford Transit Custom</t>
  </si>
  <si>
    <t>Kaan Lojistik — Murat Kaan</t>
  </si>
  <si>
    <t>0538 000 00 06</t>
  </si>
  <si>
    <t>Zhurmë nga pjesa e përparme: maja e timonit dhe krahu i varjes</t>
  </si>
  <si>
    <t>Në riparim</t>
  </si>
  <si>
    <t>Servis periodik + frena të përparme; zhurmë gjatë frenimit</t>
  </si>
  <si>
    <t>İE-2026-0143</t>
  </si>
  <si>
    <t>41 GHJ 314</t>
  </si>
  <si>
    <t>Hyundai i20 1.4</t>
  </si>
  <si>
    <t>Zeynep Arslan</t>
  </si>
  <si>
    <t>0539 000 00 08</t>
  </si>
  <si>
    <t>Drita e defektit të motorit ndezur — diagnostikim</t>
  </si>
  <si>
    <t>Marrë për shërbim</t>
  </si>
  <si>
    <t>Urdhër-punë &amp; Regjistër Servisi</t>
  </si>
  <si>
    <t>Model Excel falas · stokexcel.com</t>
  </si>
  <si>
    <t>PËRMBLEDHJE</t>
  </si>
  <si>
    <t>SI PËRDORET?</t>
  </si>
  <si>
    <t>Totali i urdhër-punave</t>
  </si>
  <si>
    <t>1. Kur merrni automjetin, plotësoni skedën "Urdhër-punë": targën, kilometrat, numrin e shasisë, dëmtimet ekzistuese dhe ankesën e klientit; kërkojini klientit ta nënshkruajë.</t>
  </si>
  <si>
    <t>Automjete të ndryshme (targa unike)</t>
  </si>
  <si>
    <t>2. Shkruani pjesët e përdorura në tabelën e pjesëve dhe punën manuale në rreshta të veçantë; nëntotali, TVSH-ja dhe totali përgjithshëm dalin me formulë.</t>
  </si>
  <si>
    <t>Pranuar (në pritje)</t>
  </si>
  <si>
    <t>3. Shtoni çdo urdhër-punë në këtë skedë "Regjistri i Servisit" si një rresht; shkruani vlerën e pjesëve dhe të punës në kolona të veçanta.</t>
  </si>
  <si>
    <t>Automjete në riparim</t>
  </si>
  <si>
    <t>4. Përditësoni statusin sa ecën puna (Pranuar → Në riparim → Gati → Dorëzuar); kur merrni pagesën zgjidhni mënyrën e pagesës.</t>
  </si>
  <si>
    <t>Automjete gati për dorëzim</t>
  </si>
  <si>
    <t>5. Shkruani targën NJËSOJ në çdo rresht (p.sh. "34 ABC 123"); kur filtroni kolonën e targës listohet e gjithë historia e servisit të automjetit, ndërsa kolona "Vizita" tregon sa herë ka ardhur.</t>
  </si>
  <si>
    <t>Të ardhura nga puna këtë muaj (pa TVSH)</t>
  </si>
  <si>
    <t>Të ardhura nga pjesët këtë muaj (pa TVSH)</t>
  </si>
  <si>
    <t>Kur Excel nuk mjafton: me Ofisx në re, nga telefoni, automatikisht →</t>
  </si>
  <si>
    <t>Totali këtë muaj (me TVSH)</t>
  </si>
  <si>
    <t>Arkëtuar këtë muaj — Para në dorë</t>
  </si>
  <si>
    <t>Arkëtuar këtë muaj — Kartë krediti</t>
  </si>
  <si>
    <t>Arkëtuar këtë muaj — Transfertë</t>
  </si>
  <si>
    <t>Vlera e punëve pa pagesë të regjistruar</t>
  </si>
  <si>
    <t>Karburant</t>
  </si>
  <si>
    <t>Bosh</t>
  </si>
  <si>
    <t>1/4</t>
  </si>
  <si>
    <t>3/4</t>
  </si>
  <si>
    <t>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</si>
</sst>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Vlerë e pavlefshme" error="Ju lutemi zgjidhni një opsion nga lista." sqref="C39">
      <formula1>"Para në dorë,Kartë krediti,Transfertë"</formula1>
    </dataValidation>
    <dataValidation type="list" allowBlank="1" showErrorMessage="1" errorTitle="Vlerë e pavlefshme" error="Ju lutemi zgjidhni një opsion nga lista." sqref="C40">
      <formula1>"Marrë për shërbim,Në riparim,Gati,Dorëzuar"</formula1>
    </dataValidation>
    <dataValidation type="list" allowBlank="1" showErrorMessage="1" errorTitle="Vlerë e pavlefshme" error="Ju lutemi zgjidhni një opsion nga lista." sqref="F10">
      <formula1>"Bosh,1/4,1/2,3/4,Plot"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"Në riparim"</formula>
    </cfRule>
  </conditionalFormatting>
  <conditionalFormatting sqref="N2:N300">
    <cfRule type="cellIs" dxfId="1" priority="1" operator="equal">
      <formula>"Gati"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Vlerë e pavlefshme" error="Ju lutemi zgjidhni një opsion nga lista." sqref="M10:M300">
      <formula1>"Para në dorë,Kartë krediti,Transfertë"</formula1>
    </dataValidation>
    <dataValidation type="list" allowBlank="1" showErrorMessage="1" errorTitle="Vlerë e pavlefshme" error="Ju lutemi zgjidhni një opsion nga lista." sqref="M2:M300">
      <formula1>"Para në dorë,Kartë krediti,Transfertë"</formula1>
    </dataValidation>
    <dataValidation type="list" allowBlank="1" showErrorMessage="1" errorTitle="Vlerë e pavlefshme" error="Ju lutemi zgjidhni një opsion nga lista." sqref="N10:N300">
      <formula1>"Marrë për shërbim,Në riparim,Gati,Dorëzuar"</formula1>
    </dataValidation>
    <dataValidation type="list" allowBlank="1" showErrorMessage="1" errorTitle="Vlerë e pavlefshme" error="Ju lutemi zgjidhni një opsion nga lista." sqref="N2:N300">
      <formula1>"Marrë për shërbim,Në riparim,Gati,Dorëzuar"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COUNTA('Regjistri i Servisit'!B2:B300)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SUMPRODUCT(('Regjistri i Servisit'!C2:C300&lt;&gt;"")/COUNTIF('Regjistri i Servisit'!C2:C300,'Regjistri i Servisit'!C2:C300&amp;""))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COUNTIF('Regjistri i Servisit'!N2:N300,"Marrë për shërbim")</f>
      </c>
      <c r="E8" s="49" t="s">
        <v>129</v>
      </c>
    </row>
    <row r="9" ht="30" customHeight="1" spans="2:5" x14ac:dyDescent="0.25">
      <c r="B9" s="47" t="s">
        <v>130</v>
      </c>
      <c r="C9" s="48">
        <f>COUNTIF('Regjistri i Servisit'!N2:N300,"Në riparim")</f>
      </c>
      <c r="E9" s="49" t="s">
        <v>131</v>
      </c>
    </row>
    <row r="10" ht="30" customHeight="1" spans="2:5" x14ac:dyDescent="0.25">
      <c r="B10" s="47" t="s">
        <v>132</v>
      </c>
      <c r="C10" s="48">
        <f>COUNTIF('Regjistri i Servisit'!N2:N300,"Gati")</f>
      </c>
      <c r="E10" s="49" t="s">
        <v>133</v>
      </c>
    </row>
    <row r="11" spans="2:3" x14ac:dyDescent="0.25">
      <c r="B11" s="47" t="s">
        <v>134</v>
      </c>
      <c r="C11" s="50">
        <f>SUMIFS('Regjistri i Servisit'!J2:J300,'Regjistri i Servisit'!A2:A300,"&gt;="&amp;DATE(YEAR(TODAY()),MONTH(TODAY()),1),'Regjistri i Servisit'!A2:A300,"&lt;="&amp;EOMONTH(TODAY(),0))</f>
      </c>
    </row>
    <row r="12" ht="24" customHeight="1" spans="2:5" x14ac:dyDescent="0.25">
      <c r="B12" s="47" t="s">
        <v>135</v>
      </c>
      <c r="C12" s="50">
        <f>SUMIFS('Regjistri i Servisit'!I2:I300,'Regjistri i Servisit'!A2:A300,"&gt;="&amp;DATE(YEAR(TODAY()),MONTH(TODAY()),1),'Regjistri i Servisit'!A2:A300,"&lt;="&amp;EOMONTH(TODAY(),0))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SUMIFS('Regjistri i Servisit'!L2:L300,'Regjistri i Servisit'!A2:A300,"&gt;="&amp;DATE(YEAR(TODAY()),MONTH(TODAY()),1),'Regjistri i Servisit'!A2:A300,"&lt;="&amp;EOMONTH(TODAY(),0))</f>
      </c>
    </row>
    <row r="14" spans="2:3" x14ac:dyDescent="0.25">
      <c r="B14" s="47" t="s">
        <v>138</v>
      </c>
      <c r="C14" s="50">
        <f>SUMIFS('Regjistri i Servisit'!L2:L300,'Regjistri i Servisit'!M2:M300,"Para në dorë",'Regjistri i Servisit'!A2:A300,"&gt;="&amp;DATE(YEAR(TODAY()),MONTH(TODAY()),1),'Regjistri i Servisit'!A2:A300,"&lt;="&amp;EOMONTH(TODAY(),0))</f>
      </c>
    </row>
    <row r="15" spans="2:3" x14ac:dyDescent="0.25">
      <c r="B15" s="47" t="s">
        <v>139</v>
      </c>
      <c r="C15" s="50">
        <f>SUMIFS('Regjistri i Servisit'!L2:L300,'Regjistri i Servisit'!M2:M300,"Kartë krediti",'Regjistri i Servisit'!A2:A300,"&gt;="&amp;DATE(YEAR(TODAY()),MONTH(TODAY()),1),'Regjistri i Servisit'!A2:A300,"&lt;="&amp;EOMONTH(TODAY(),0))</f>
      </c>
    </row>
    <row r="16" spans="2:3" x14ac:dyDescent="0.25">
      <c r="B16" s="47" t="s">
        <v>140</v>
      </c>
      <c r="C16" s="50">
        <f>SUMIFS('Regjistri i Servisit'!L2:L300,'Regjistri i Servisit'!M2:M300,"Transfertë",'Regjistri i Servisit'!A2:A300,"&gt;="&amp;DATE(YEAR(TODAY()),MONTH(TODAY()),1),'Regjistri i Servisit'!A2:A300,"&lt;="&amp;EOMONTH(TODAY(),0))</f>
      </c>
    </row>
    <row r="17" spans="2:3" x14ac:dyDescent="0.25">
      <c r="B17" s="47" t="s">
        <v>141</v>
      </c>
      <c r="C17" s="50">
        <f>SUMIFS('Regjistri i Servisit'!L2:L300,'Regjistri i Servisit'!M2:M300,"")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Urdhër Pune</vt:lpstr>
      <vt:lpstr>Regjistri i Servisit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