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кладський ордер" state="visible" r:id="rId4"/>
    <sheet sheetId="2" name="Дані" state="visible" r:id="rId5"/>
    <sheet sheetId="3" name="Підсумок" state="visible" r:id="rId6"/>
    <sheet sheetId="4" name="Списки" state="visible" r:id="rId7"/>
  </sheets>
  <definedNames>
    <definedName name="_xlnm.Print_Area" localSheetId="0">'Складський ордер'!$B1:$I39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<sst xmlns="http://schemas.openxmlformats.org/spreadsheetml/2006/main" count="209" uniqueCount="101">
  <si>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НАЗВА ПІДПРИЄМСТВА</t>
  </si>
  <si>
    <t>СКЛАДСЬКИЙ ОРДЕР НА ПРИХІД / ВИДАТОК</t>
  </si>
  <si>
    <t>Назва / адреса складу</t>
  </si>
  <si>
    <t>№ ордера</t>
  </si>
  <si>
    <t>DF-2026-0146</t>
  </si>
  <si>
    <t>Телефон</t>
  </si>
  <si>
    <t>Дата</t>
  </si>
  <si>
    <t>Завідувач складу</t>
  </si>
  <si>
    <t>Тип ордера</t>
  </si>
  <si>
    <t>Прихід</t>
  </si>
  <si>
    <t>№ документа (накладна / фактура)</t>
  </si>
  <si>
    <t>A-103015</t>
  </si>
  <si>
    <t>ДАНІ ПРО ОПЕРАЦІЮ</t>
  </si>
  <si>
    <t>Підстава операції</t>
  </si>
  <si>
    <t>Прихід із закупівлі</t>
  </si>
  <si>
    <t>Контрагент</t>
  </si>
  <si>
    <t>Aydın Hırdavat Toptan (постачальник)</t>
  </si>
  <si>
    <t>Опис</t>
  </si>
  <si>
    <t>Вереснева замовлення, 2-а поставка — без недостач</t>
  </si>
  <si>
    <t>Код товару</t>
  </si>
  <si>
    <t>Назва товару</t>
  </si>
  <si>
    <t>Одиниця</t>
  </si>
  <si>
    <t>Кількість</t>
  </si>
  <si>
    <t>Собівартість одиниці</t>
  </si>
  <si>
    <t>Сума</t>
  </si>
  <si>
    <t>Стелаж / Примітка</t>
  </si>
  <si>
    <t>HRD-0112</t>
  </si>
  <si>
    <t>Шуруп 4×40 (коробка 200 шт.)</t>
  </si>
  <si>
    <t>Коробка</t>
  </si>
  <si>
    <t>A-03</t>
  </si>
  <si>
    <t>HRD-0340</t>
  </si>
  <si>
    <t>Дюбель 8 мм (пачка 100 шт.)</t>
  </si>
  <si>
    <t>Пачка</t>
  </si>
  <si>
    <t>A-04</t>
  </si>
  <si>
    <t>BYA-0021</t>
  </si>
  <si>
    <t>Фарба для внутрішніх робіт 15 л, біла</t>
  </si>
  <si>
    <t>Шт.</t>
  </si>
  <si>
    <t>C-01</t>
  </si>
  <si>
    <t>Кількість позицій</t>
  </si>
  <si>
    <t>ЗАГАЛЬНА СУМА (собівартість)</t>
  </si>
  <si>
    <t>ЗДАВ — ПІБ / Підпис</t>
  </si>
  <si>
    <t>ПРИЙНЯВ — ПІБ / Підпис</t>
  </si>
  <si>
    <t>ЗАВІДУВАЧ СКЛАДУ — Затвердження</t>
  </si>
  <si>
    <t>Нехай залишки оновлюються самі при кожному приході та видатку: Ofisx Облік товарів →</t>
  </si>
  <si>
    <t>Безкоштовний шаблон · stokexcel.com — заповніть світло-сині клітинки й рядки позицій; суми та підсумки рахуються формулами.</t>
  </si>
  <si>
    <t>Тип</t>
  </si>
  <si>
    <t>№ документа</t>
  </si>
  <si>
    <t>Здав</t>
  </si>
  <si>
    <t>Прийняв</t>
  </si>
  <si>
    <t>Примітка</t>
  </si>
  <si>
    <t>DF-2026-0141</t>
  </si>
  <si>
    <t>Aydın Hırdavat Toptan</t>
  </si>
  <si>
    <t>A-102871</t>
  </si>
  <si>
    <t>Kemal (відвантаження)</t>
  </si>
  <si>
    <t>Burak (склад)</t>
  </si>
  <si>
    <t/>
  </si>
  <si>
    <t>DF-2026-0142</t>
  </si>
  <si>
    <t>Видаток</t>
  </si>
  <si>
    <t>Видаток на продаж</t>
  </si>
  <si>
    <t>Demir Yapı</t>
  </si>
  <si>
    <t>S-000417</t>
  </si>
  <si>
    <t>Ali Demir</t>
  </si>
  <si>
    <t>DF-2026-0143</t>
  </si>
  <si>
    <t>Переміщення до філії</t>
  </si>
  <si>
    <t>Філія Çarşı</t>
  </si>
  <si>
    <t>Selin (філія)</t>
  </si>
  <si>
    <t>Прихідний ордер у філії-отримувача DF-Ç-0088</t>
  </si>
  <si>
    <t>DF-2026-0144</t>
  </si>
  <si>
    <t>Повернення від клієнта</t>
  </si>
  <si>
    <t>Коробка зім'ята, придатний до продажу</t>
  </si>
  <si>
    <t>DF-2026-0145</t>
  </si>
  <si>
    <t>Списання браку / пошкоджень</t>
  </si>
  <si>
    <t>Акт 12</t>
  </si>
  <si>
    <t>Відро тріснуло, вилилося</t>
  </si>
  <si>
    <t>Складський ордер на прихід і видаток</t>
  </si>
  <si>
    <t>Безкоштовний шаблон Excel · stokexcel.com</t>
  </si>
  <si>
    <t>ПІДСУМОК</t>
  </si>
  <si>
    <t>ЯК КОРИСТУВАТИСЯ?</t>
  </si>
  <si>
    <t>Записані ордери (унікальний № ордера)</t>
  </si>
  <si>
    <t>1. Угорі аркуша «Складський ордер» впишіть дані підприємства та складу.</t>
  </si>
  <si>
    <t>Записані рядки позицій</t>
  </si>
  <si>
    <t>2. Для кожної операції давайте номер ордера як продовження попереднього; вкажіть дату, тип ордера (Прихід/Видаток), за наявності № накладної чи фактури, підставу операції та контрагента.</t>
  </si>
  <si>
    <t>Загальна сума приходу (собівартість)</t>
  </si>
  <si>
    <t>3. Впишіть позиції: код товару, назву, одиницю, кількість і собівартість одиниці; сума й підсумок рахуються формулою. Роздрукуйте та підпишіть у того, хто здав, і того, хто прийняв.</t>
  </si>
  <si>
    <t>Загальна сума видатку (собівартість)</t>
  </si>
  <si>
    <t>4. КОЖНУ ПОЗИЦІЮ ордера додавайте на аркуш «Дані» окремим рядком із тим самим номером ордера. Так ви побачите фільтром усі рухи по товару.</t>
  </si>
  <si>
    <t>Сума приходу цього місяця</t>
  </si>
  <si>
    <t>5. Не забудьте оновити залишок: кількість з прихідного ордера додайте до стовпця «Надійшло» таблиці залишків, з видаткового — до стовпця «Вибуло». Аркуш «Підсумок» дає загальну суму за типом операції.</t>
  </si>
  <si>
    <t>Сума видатку цього місяця</t>
  </si>
  <si>
    <t>Коли Excel уже не вистачає: Ofisx — у хмарі, з телефона, автоматично →</t>
  </si>
  <si>
    <t>Прихід з виробництва</t>
  </si>
  <si>
    <t>Переміщення з філії / складу</t>
  </si>
  <si>
    <t>Повернення постачальнику</t>
  </si>
  <si>
    <t>Видаток у виробництво / споживання</t>
  </si>
  <si>
    <t>Інше</t>
  </si>
  <si>
    <t>Кг</t>
  </si>
  <si>
    <t>Л</t>
  </si>
  <si>
    <t>Метр</t>
  </si>
  <si>
    <t>м²</t>
  </si>
  <si>
    <t>Ящик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</si>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</sst>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Недійсне значення" error="Виберіть варіант зі списку." sqref="C9">
      <formula1>"Прихід із закупівлі,Повернення від клієнта,Прихід з виробництва,Переміщення з філії / складу,Видаток на продаж,Повернення постачальнику,Видаток у виробництво / споживання,Переміщення до філії,Списання браку / пошкоджень,Інше"</formula1>
    </dataValidation>
    <dataValidation type="list" allowBlank="1" showErrorMessage="1" errorTitle="Недійсне значення" error="Виберіть варіант зі списку." sqref="D14:D27">
      <formula1>"Шт.,Кг,Л,Метр,м²,Ящик,Пачка,Коробка,Комплект"</formula1>
    </dataValidation>
    <dataValidation type="list" allowBlank="1" showErrorMessage="1" errorTitle="Недійсне значення" error="Виберіть варіант зі списку." sqref="G5">
      <formula1>"Прихід,Видаток"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"Прихід"</formula>
    </cfRule>
  </conditionalFormatting>
  <conditionalFormatting sqref="C2:C300">
    <cfRule type="cellIs" dxfId="1" priority="1" operator="equal">
      <formula>"Видаток"</formula>
    </cfRule>
  </conditionalFormatting>
  <conditionalFormatting sqref="D2:D300">
    <cfRule type="cellIs" dxfId="2" priority="1" operator="equal">
      <formula>"Списання браку / пошкоджень"</formula>
    </cfRule>
  </conditionalFormatting>
  <dataValidations count="6">
    <dataValidation type="list" allowBlank="1" showErrorMessage="1" errorTitle="Недійсне значення" error="Виберіть варіант зі списку." sqref="C10:C300">
      <formula1>"Прихід,Видаток"</formula1>
    </dataValidation>
    <dataValidation type="list" allowBlank="1" showErrorMessage="1" errorTitle="Недійсне значення" error="Виберіть варіант зі списку." sqref="C2:C300">
      <formula1>"Прихід,Видаток"</formula1>
    </dataValidation>
    <dataValidation type="list" allowBlank="1" showErrorMessage="1" errorTitle="Недійсне значення" error="Виберіть варіант зі списку." sqref="D10:D300">
      <formula1>"Прихід із закупівлі,Повернення від клієнта,Прихід з виробництва,Переміщення з філії / складу,Видаток на продаж,Повернення постачальнику,Видаток у виробництво / споживання,Переміщення до філії,Списання браку / пошкоджень,Інше"</formula1>
    </dataValidation>
    <dataValidation type="list" allowBlank="1" showErrorMessage="1" errorTitle="Недійсне значення" error="Виберіть варіант зі списку." sqref="D2:D300">
      <formula1>"Прихід із закупівлі,Повернення від клієнта,Прихід з виробництва,Переміщення з філії / складу,Видаток на продаж,Повернення постачальнику,Видаток у виробництво / споживання,Переміщення до філії,Списання браку / пошкоджень,Інше"</formula1>
    </dataValidation>
    <dataValidation type="list" allowBlank="1" showErrorMessage="1" errorTitle="Недійсне значення" error="Виберіть варіант зі списку." sqref="J10:J300">
      <formula1>"Шт.,Кг,Л,Метр,м²,Ящик,Пачка,Коробка,Комплект"</formula1>
    </dataValidation>
    <dataValidation type="list" allowBlank="1" showErrorMessage="1" errorTitle="Недійсне значення" error="Виберіть варіант зі списку." sqref="J2:J300">
      <formula1>"Шт.,Кг,Л,Метр,м²,Ящик,Пачка,Коробка,Комплект"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SUMPRODUCT(('Дані'!A2:A300&lt;&gt;"")/COUNTIF('Дані'!A2:A300,'Дані'!A2:A300&amp;""))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COUNTA('Дані'!H2:H300)</f>
      </c>
      <c r="E7" s="43" t="s">
        <v>81</v>
      </c>
    </row>
    <row r="8" ht="30" customHeight="1" spans="2:5" x14ac:dyDescent="0.25">
      <c r="B8" s="41" t="s">
        <v>82</v>
      </c>
      <c r="C8" s="44">
        <f>SUMIF('Дані'!C2:C300,"Прихід",'Дані'!L2:L300)</f>
      </c>
      <c r="E8" s="43" t="s">
        <v>83</v>
      </c>
    </row>
    <row r="9" ht="30" customHeight="1" spans="2:5" x14ac:dyDescent="0.25">
      <c r="B9" s="41" t="s">
        <v>84</v>
      </c>
      <c r="C9" s="44">
        <f>SUMIF('Дані'!C2:C300,"Видаток",'Дані'!L2:L300)</f>
      </c>
      <c r="E9" s="43" t="s">
        <v>85</v>
      </c>
    </row>
    <row r="10" ht="30" customHeight="1" spans="2:5" x14ac:dyDescent="0.25">
      <c r="B10" s="41" t="s">
        <v>86</v>
      </c>
      <c r="C10" s="44">
        <f>SUMIFS('Дані'!L2:L300,'Дані'!C2:C300,"Прихід",'Дані'!B2:B300,"&gt;="&amp;DATE(YEAR(TODAY()),MONTH(TODAY()),1),'Дані'!B2:B300,"&lt;="&amp;EOMONTH(TODAY(),0))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SUMIFS('Дані'!L2:L300,'Дані'!C2:C300,"Видаток",'Дані'!B2:B300,"&gt;="&amp;DATE(YEAR(TODAY()),MONTH(TODAY()),1),'Дані'!B2:B300,"&lt;="&amp;EOMONTH(TODAY(),0))</f>
      </c>
    </row>
    <row r="12" ht="24" customHeight="1" spans="2:5" x14ac:dyDescent="0.25">
      <c r="B12" s="41" t="s">
        <v>14</v>
      </c>
      <c r="C12" s="44">
        <f>SUMIF('Дані'!D2:D300,"Прихід із закупівлі",'Дані'!L2:L300)</f>
      </c>
      <c r="E12" s="45" t="s">
        <v>89</v>
      </c>
    </row>
    <row r="13" spans="2:3" x14ac:dyDescent="0.25">
      <c r="B13" s="41" t="s">
        <v>68</v>
      </c>
      <c r="C13" s="44">
        <f>SUMIF('Дані'!D2:D300,"Повернення від клієнта",'Дані'!L2:L300)</f>
      </c>
    </row>
    <row r="14" spans="2:3" x14ac:dyDescent="0.25">
      <c r="B14" s="41" t="s">
        <v>90</v>
      </c>
      <c r="C14" s="44">
        <f>SUMIF('Дані'!D2:D300,"Прихід з виробництва",'Дані'!L2:L300)</f>
      </c>
    </row>
    <row r="15" spans="2:3" x14ac:dyDescent="0.25">
      <c r="B15" s="41" t="s">
        <v>91</v>
      </c>
      <c r="C15" s="44">
        <f>SUMIF('Дані'!D2:D300,"Переміщення з філії / складу",'Дані'!L2:L300)</f>
      </c>
    </row>
    <row r="16" spans="2:3" x14ac:dyDescent="0.25">
      <c r="B16" s="41" t="s">
        <v>58</v>
      </c>
      <c r="C16" s="44">
        <f>SUMIF('Дані'!D2:D300,"Видаток на продаж",'Дані'!L2:L300)</f>
      </c>
    </row>
    <row r="17" spans="2:3" x14ac:dyDescent="0.25">
      <c r="B17" s="41" t="s">
        <v>92</v>
      </c>
      <c r="C17" s="44">
        <f>SUMIF('Дані'!D2:D300,"Повернення постачальнику",'Дані'!L2:L300)</f>
      </c>
    </row>
    <row r="18" spans="2:3" x14ac:dyDescent="0.25">
      <c r="B18" s="41" t="s">
        <v>93</v>
      </c>
      <c r="C18" s="44">
        <f>SUMIF('Дані'!D2:D300,"Видаток у виробництво / споживання",'Дані'!L2:L300)</f>
      </c>
    </row>
    <row r="19" spans="2:3" x14ac:dyDescent="0.25">
      <c r="B19" s="41" t="s">
        <v>63</v>
      </c>
      <c r="C19" s="44">
        <f>SUMIF('Дані'!D2:D300,"Переміщення до філії",'Дані'!L2:L300)</f>
      </c>
    </row>
    <row r="20" spans="2:3" x14ac:dyDescent="0.25">
      <c r="B20" s="41" t="s">
        <v>71</v>
      </c>
      <c r="C20" s="44">
        <f>SUMIF('Дані'!D2:D300,"Списання браку / пошкоджень",'Дані'!L2:L300)</f>
      </c>
    </row>
    <row r="21" spans="2:3" x14ac:dyDescent="0.25">
      <c r="B21" s="41" t="s">
        <v>94</v>
      </c>
      <c r="C21" s="44">
        <f>SUMIF('Дані'!D2:D300,"Інше",'Дані'!L2:L300)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Складський ордер</vt:lpstr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