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出入库单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'出入库单'!$B1:$I39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<sst xmlns="http://schemas.openxmlformats.org/spreadsheetml/2006/main" count="209" uniqueCount="100">
  <si>
    <t>企业名称</t>
  </si>
  <si>
    <t>仓库出入库单</t>
  </si>
  <si>
    <t>仓库名称 / 地址</t>
  </si>
  <si>
    <t>单号</t>
  </si>
  <si>
    <t>DF-2026-0146</t>
  </si>
  <si>
    <t>电话</t>
  </si>
  <si>
    <t>日期</t>
  </si>
  <si>
    <t>仓库负责人</t>
  </si>
  <si>
    <t>单据类型</t>
  </si>
  <si>
    <t>入库</t>
  </si>
  <si>
    <t>单据编号（送货单 / 发票）</t>
  </si>
  <si>
    <t>A-103015</t>
  </si>
  <si>
    <t>库存变动信息</t>
  </si>
  <si>
    <t>变动原因</t>
  </si>
  <si>
    <t>采购入库</t>
  </si>
  <si>
    <t>对方</t>
  </si>
  <si>
    <t>Aydın Hırdavat Toptan（供应商）</t>
  </si>
  <si>
    <t>说明</t>
  </si>
  <si>
    <t>9月订单 第 2 批交货 — 无短缺</t>
  </si>
  <si>
    <t>商品编码</t>
  </si>
  <si>
    <t>商品名称</t>
  </si>
  <si>
    <t>单位</t>
  </si>
  <si>
    <t>数量</t>
  </si>
  <si>
    <t>单位成本</t>
  </si>
  <si>
    <t>金额</t>
  </si>
  <si>
    <t>货架 / 备注</t>
  </si>
  <si>
    <t>HRD-0112</t>
  </si>
  <si>
    <t>螺丝 4×40（200 颗/盒）</t>
  </si>
  <si>
    <t>盒</t>
  </si>
  <si>
    <t>A-03</t>
  </si>
  <si>
    <t>HRD-0340</t>
  </si>
  <si>
    <t>膨胀塞 8 mm（100 个/包）</t>
  </si>
  <si>
    <t>包</t>
  </si>
  <si>
    <t>A-04</t>
  </si>
  <si>
    <t>BYA-0021</t>
  </si>
  <si>
    <t>室内墙面漆 15 L 白色</t>
  </si>
  <si>
    <t>件</t>
  </si>
  <si>
    <t>C-01</t>
  </si>
  <si>
    <t>品项数</t>
  </si>
  <si>
    <t>合计金额（成本）</t>
  </si>
  <si>
    <t>交付人 — 姓名 / 签字</t>
  </si>
  <si>
    <t>接收人 — 姓名 / 签字</t>
  </si>
  <si>
    <t>仓库负责人 — 审批</t>
  </si>
  <si>
    <t>每次入库和出库都自动更新库存：Ofisx 库存管理 →</t>
  </si>
  <si>
    <t>免费模板 · stokexcel.com — 请填写浅蓝色单元格和品项行；金额和合计由公式计算。</t>
  </si>
  <si>
    <t>类型</t>
  </si>
  <si>
    <t>单据编号</t>
  </si>
  <si>
    <t>交付人</t>
  </si>
  <si>
    <t>接收人</t>
  </si>
  <si>
    <t>备注</t>
  </si>
  <si>
    <t>DF-2026-0141</t>
  </si>
  <si>
    <t>Aydın Hırdavat Toptan</t>
  </si>
  <si>
    <t>A-102871</t>
  </si>
  <si>
    <t>Kemal（配送）</t>
  </si>
  <si>
    <t>Burak（仓库）</t>
  </si>
  <si>
    <t/>
  </si>
  <si>
    <t>DF-2026-0142</t>
  </si>
  <si>
    <t>出库</t>
  </si>
  <si>
    <t>销售出库</t>
  </si>
  <si>
    <t>Demir Yapı</t>
  </si>
  <si>
    <t>S-000417</t>
  </si>
  <si>
    <t>Ali Demir</t>
  </si>
  <si>
    <t>DF-2026-0143</t>
  </si>
  <si>
    <t>调往分店</t>
  </si>
  <si>
    <t>Çarşı 分店</t>
  </si>
  <si>
    <t>Selin（分店）</t>
  </si>
  <si>
    <t>对方分店入库单 DF-Ç-0088</t>
  </si>
  <si>
    <t>DF-2026-0144</t>
  </si>
  <si>
    <t>客户退货</t>
  </si>
  <si>
    <t>外箱压坏 可销售</t>
  </si>
  <si>
    <t>DF-2026-0145</t>
  </si>
  <si>
    <t>损耗 / 报损出库</t>
  </si>
  <si>
    <t>记录 12</t>
  </si>
  <si>
    <t>桶体开裂 已洒漏</t>
  </si>
  <si>
    <t>免费 Excel 模板 · stokexcel.com</t>
  </si>
  <si>
    <t>汇总</t>
  </si>
  <si>
    <t>使用方法</t>
  </si>
  <si>
    <t>已登记单据（唯一单号）</t>
  </si>
  <si>
    <t>1. 在“出入库单”表顶部填写企业和仓库信息。</t>
  </si>
  <si>
    <t>已登记品项行</t>
  </si>
  <si>
    <t>2. 每次库存变动，单号请接着上一张顺延；填写日期、单据类型（入库 / 出库）、送货单或发票号（如有）、变动原因和对方。</t>
  </si>
  <si>
    <t>入库金额合计（成本）</t>
  </si>
  <si>
    <t>3. 按商品编码、商品名称、单位、数量和单位成本填写品项；金额和合计由公式得出。打印后请交付人和接收人签字。</t>
  </si>
  <si>
    <t>出库金额合计（成本）</t>
  </si>
  <si>
    <t>4. 单据的每一个品项都要作为单独一行，以相同单号添加到本“数据”表。这样您就能用筛选查看某个商品的全部变动。</t>
  </si>
  <si>
    <t>本月入库金额</t>
  </si>
  <si>
    <t>5. 别忘了更新结存库存：把入库单上的数量加到库存表的“入库量”列，出库单上的数量加到“出库量”列。汇总表按变动类型给出合计金额。</t>
  </si>
  <si>
    <t>本月出库金额</t>
  </si>
  <si>
    <t>Excel 不够用时：用 Ofisx 在云端和手机上自动完成 →</t>
  </si>
  <si>
    <t>生产入库</t>
  </si>
  <si>
    <t>分店 / 仓库调入</t>
  </si>
  <si>
    <t>退还供应商</t>
  </si>
  <si>
    <t>生产 / 耗用领料</t>
  </si>
  <si>
    <t>其他</t>
  </si>
  <si>
    <t>公斤</t>
  </si>
  <si>
    <t>升</t>
  </si>
  <si>
    <t>米</t>
  </si>
  <si>
    <t>m²</t>
  </si>
  <si>
    <t>箱</t>
  </si>
  <si>
    <t>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</si>
</sst>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无效值" error="请从列表中选择一项。" sqref="C9">
      <formula1>"采购入库,客户退货,生产入库,分店 / 仓库调入,销售出库,退还供应商,生产 / 耗用领料,调往分店,损耗 / 报损出库,其他"</formula1>
    </dataValidation>
    <dataValidation type="list" allowBlank="1" showErrorMessage="1" errorTitle="无效值" error="请从列表中选择一项。" sqref="D14:D27">
      <formula1>"件,公斤,升,米,m²,箱,包,盒,套"</formula1>
    </dataValidation>
    <dataValidation type="list" allowBlank="1" showErrorMessage="1" errorTitle="无效值" error="请从列表中选择一项。" sqref="G5">
      <formula1>"入库,出库"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"入库"</formula>
    </cfRule>
  </conditionalFormatting>
  <conditionalFormatting sqref="C2:C300">
    <cfRule type="cellIs" dxfId="1" priority="1" operator="equal">
      <formula>"出库"</formula>
    </cfRule>
  </conditionalFormatting>
  <conditionalFormatting sqref="D2:D300">
    <cfRule type="cellIs" dxfId="2" priority="1" operator="equal">
      <formula>"损耗 / 报损出库"</formula>
    </cfRule>
  </conditionalFormatting>
  <dataValidations count="6">
    <dataValidation type="list" allowBlank="1" showErrorMessage="1" errorTitle="无效值" error="请从列表中选择一项。" sqref="C10:C300">
      <formula1>"入库,出库"</formula1>
    </dataValidation>
    <dataValidation type="list" allowBlank="1" showErrorMessage="1" errorTitle="无效值" error="请从列表中选择一项。" sqref="C2:C300">
      <formula1>"入库,出库"</formula1>
    </dataValidation>
    <dataValidation type="list" allowBlank="1" showErrorMessage="1" errorTitle="无效值" error="请从列表中选择一项。" sqref="D10:D300">
      <formula1>"采购入库,客户退货,生产入库,分店 / 仓库调入,销售出库,退还供应商,生产 / 耗用领料,调往分店,损耗 / 报损出库,其他"</formula1>
    </dataValidation>
    <dataValidation type="list" allowBlank="1" showErrorMessage="1" errorTitle="无效值" error="请从列表中选择一项。" sqref="D2:D300">
      <formula1>"采购入库,客户退货,生产入库,分店 / 仓库调入,销售出库,退还供应商,生产 / 耗用领料,调往分店,损耗 / 报损出库,其他"</formula1>
    </dataValidation>
    <dataValidation type="list" allowBlank="1" showErrorMessage="1" errorTitle="无效值" error="请从列表中选择一项。" sqref="J10:J300">
      <formula1>"件,公斤,升,米,m²,箱,包,盒,套"</formula1>
    </dataValidation>
    <dataValidation type="list" allowBlank="1" showErrorMessage="1" errorTitle="无效值" error="请从列表中选择一项。" sqref="J2:J300">
      <formula1>"件,公斤,升,米,m²,箱,包,盒,套"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1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SUMPRODUCT(('数据'!A2:A300&lt;&gt;"")/COUNTIF('数据'!A2:A300,'数据'!A2:A300&amp;""))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COUNTA('数据'!H2:H300)</f>
      </c>
      <c r="E7" s="43" t="s">
        <v>80</v>
      </c>
    </row>
    <row r="8" ht="30" customHeight="1" spans="2:5" x14ac:dyDescent="0.25">
      <c r="B8" s="41" t="s">
        <v>81</v>
      </c>
      <c r="C8" s="44">
        <f>SUMIF('数据'!C2:C300,"入库",'数据'!L2:L300)</f>
      </c>
      <c r="E8" s="43" t="s">
        <v>82</v>
      </c>
    </row>
    <row r="9" ht="30" customHeight="1" spans="2:5" x14ac:dyDescent="0.25">
      <c r="B9" s="41" t="s">
        <v>83</v>
      </c>
      <c r="C9" s="44">
        <f>SUMIF('数据'!C2:C300,"出库",'数据'!L2:L300)</f>
      </c>
      <c r="E9" s="43" t="s">
        <v>84</v>
      </c>
    </row>
    <row r="10" ht="30" customHeight="1" spans="2:5" x14ac:dyDescent="0.25">
      <c r="B10" s="41" t="s">
        <v>85</v>
      </c>
      <c r="C10" s="44">
        <f>SUMIFS('数据'!L2:L300,'数据'!C2:C300,"入库",'数据'!B2:B300,"&gt;="&amp;DATE(YEAR(TODAY()),MONTH(TODAY()),1),'数据'!B2:B300,"&lt;="&amp;EOMONTH(TODAY(),0))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SUMIFS('数据'!L2:L300,'数据'!C2:C300,"出库",'数据'!B2:B300,"&gt;="&amp;DATE(YEAR(TODAY()),MONTH(TODAY()),1),'数据'!B2:B300,"&lt;="&amp;EOMONTH(TODAY(),0))</f>
      </c>
    </row>
    <row r="12" ht="24" customHeight="1" spans="2:5" x14ac:dyDescent="0.25">
      <c r="B12" s="41" t="s">
        <v>14</v>
      </c>
      <c r="C12" s="44">
        <f>SUMIF('数据'!D2:D300,"采购入库",'数据'!L2:L300)</f>
      </c>
      <c r="E12" s="45" t="s">
        <v>88</v>
      </c>
    </row>
    <row r="13" spans="2:3" x14ac:dyDescent="0.25">
      <c r="B13" s="41" t="s">
        <v>68</v>
      </c>
      <c r="C13" s="44">
        <f>SUMIF('数据'!D2:D300,"客户退货",'数据'!L2:L300)</f>
      </c>
    </row>
    <row r="14" spans="2:3" x14ac:dyDescent="0.25">
      <c r="B14" s="41" t="s">
        <v>89</v>
      </c>
      <c r="C14" s="44">
        <f>SUMIF('数据'!D2:D300,"生产入库",'数据'!L2:L300)</f>
      </c>
    </row>
    <row r="15" spans="2:3" x14ac:dyDescent="0.25">
      <c r="B15" s="41" t="s">
        <v>90</v>
      </c>
      <c r="C15" s="44">
        <f>SUMIF('数据'!D2:D300,"分店 / 仓库调入",'数据'!L2:L300)</f>
      </c>
    </row>
    <row r="16" spans="2:3" x14ac:dyDescent="0.25">
      <c r="B16" s="41" t="s">
        <v>58</v>
      </c>
      <c r="C16" s="44">
        <f>SUMIF('数据'!D2:D300,"销售出库",'数据'!L2:L300)</f>
      </c>
    </row>
    <row r="17" spans="2:3" x14ac:dyDescent="0.25">
      <c r="B17" s="41" t="s">
        <v>91</v>
      </c>
      <c r="C17" s="44">
        <f>SUMIF('数据'!D2:D300,"退还供应商",'数据'!L2:L300)</f>
      </c>
    </row>
    <row r="18" spans="2:3" x14ac:dyDescent="0.25">
      <c r="B18" s="41" t="s">
        <v>92</v>
      </c>
      <c r="C18" s="44">
        <f>SUMIF('数据'!D2:D300,"生产 / 耗用领料",'数据'!L2:L300)</f>
      </c>
    </row>
    <row r="19" spans="2:3" x14ac:dyDescent="0.25">
      <c r="B19" s="41" t="s">
        <v>63</v>
      </c>
      <c r="C19" s="44">
        <f>SUMIF('数据'!D2:D300,"调往分店",'数据'!L2:L300)</f>
      </c>
    </row>
    <row r="20" spans="2:3" x14ac:dyDescent="0.25">
      <c r="B20" s="41" t="s">
        <v>71</v>
      </c>
      <c r="C20" s="44">
        <f>SUMIF('数据'!D2:D300,"损耗 / 报损出库",'数据'!L2:L300)</f>
      </c>
    </row>
    <row r="21" spans="2:3" x14ac:dyDescent="0.25">
      <c r="B21" s="41" t="s">
        <v>93</v>
      </c>
      <c r="C21" s="44">
        <f>SUMIF('数据'!D2:D300,"其他",'数据'!L2:L300)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58</v>
      </c>
      <c r="C6" t="s">
        <v>97</v>
      </c>
    </row>
    <row r="7" spans="2:3" x14ac:dyDescent="0.25">
      <c r="B7" t="s">
        <v>91</v>
      </c>
      <c r="C7" t="s">
        <v>98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99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出入库单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